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Елена\Desktop\рассмотреть\Проект решения об назначении публ слушаний\"/>
    </mc:Choice>
  </mc:AlternateContent>
  <bookViews>
    <workbookView xWindow="0" yWindow="0" windowWidth="24000" windowHeight="9405"/>
  </bookViews>
  <sheets>
    <sheet name="Все года" sheetId="1" r:id="rId1"/>
  </sheets>
  <definedNames>
    <definedName name="_xlnm._FilterDatabase" localSheetId="0" hidden="1">'Все года'!$A$11:$H$66</definedName>
    <definedName name="_xlnm.Print_Titles" localSheetId="0">'Все года'!$9:$11</definedName>
    <definedName name="_xlnm.Print_Area" localSheetId="0">'Все года'!$A$1:$H$73</definedName>
  </definedNames>
  <calcPr calcId="152511"/>
</workbook>
</file>

<file path=xl/calcChain.xml><?xml version="1.0" encoding="utf-8"?>
<calcChain xmlns="http://schemas.openxmlformats.org/spreadsheetml/2006/main">
  <c r="G35" i="1" l="1"/>
  <c r="H35" i="1"/>
  <c r="F35" i="1"/>
  <c r="G36" i="1"/>
  <c r="H36" i="1"/>
  <c r="F36" i="1"/>
  <c r="G13" i="1"/>
  <c r="H13" i="1"/>
  <c r="G54" i="1"/>
  <c r="H54" i="1"/>
  <c r="F54" i="1"/>
  <c r="G21" i="1" l="1"/>
  <c r="G49" i="1"/>
  <c r="G48" i="1" s="1"/>
  <c r="H49" i="1"/>
  <c r="H48" i="1" s="1"/>
  <c r="F49" i="1"/>
  <c r="F48" i="1" s="1"/>
  <c r="G46" i="1"/>
  <c r="G45" i="1" s="1"/>
  <c r="H46" i="1"/>
  <c r="H45" i="1" s="1"/>
  <c r="F46" i="1"/>
  <c r="F45" i="1" s="1"/>
  <c r="G43" i="1"/>
  <c r="G42" i="1" s="1"/>
  <c r="H43" i="1"/>
  <c r="H42" i="1" s="1"/>
  <c r="F43" i="1"/>
  <c r="F42" i="1" s="1"/>
  <c r="G39" i="1"/>
  <c r="G38" i="1" s="1"/>
  <c r="H39" i="1"/>
  <c r="H38" i="1" s="1"/>
  <c r="F39" i="1"/>
  <c r="F38" i="1" s="1"/>
  <c r="G33" i="1"/>
  <c r="G32" i="1" s="1"/>
  <c r="H33" i="1"/>
  <c r="H32" i="1" s="1"/>
  <c r="F33" i="1"/>
  <c r="F32" i="1" s="1"/>
  <c r="G30" i="1"/>
  <c r="H30" i="1"/>
  <c r="F30" i="1"/>
  <c r="G28" i="1"/>
  <c r="H28" i="1"/>
  <c r="F28" i="1"/>
  <c r="H21" i="1"/>
  <c r="G25" i="1"/>
  <c r="H25" i="1"/>
  <c r="G23" i="1"/>
  <c r="H23" i="1"/>
  <c r="F25" i="1"/>
  <c r="F23" i="1"/>
  <c r="F21" i="1"/>
  <c r="G16" i="1"/>
  <c r="H16" i="1"/>
  <c r="G14" i="1"/>
  <c r="H14" i="1"/>
  <c r="F16" i="1"/>
  <c r="F14" i="1"/>
  <c r="G27" i="1" l="1"/>
  <c r="H27" i="1"/>
  <c r="F27" i="1"/>
  <c r="G20" i="1"/>
  <c r="H20" i="1"/>
  <c r="F20" i="1"/>
  <c r="F13" i="1"/>
  <c r="F12" i="1" s="1"/>
  <c r="H12" i="1" l="1"/>
  <c r="G12" i="1"/>
</calcChain>
</file>

<file path=xl/sharedStrings.xml><?xml version="1.0" encoding="utf-8"?>
<sst xmlns="http://schemas.openxmlformats.org/spreadsheetml/2006/main" count="233" uniqueCount="151">
  <si>
    <t>Распределение бюджетных ассигнований по целевым статьям (муниципальным программам Красноярского сельского поселения и непрограммным направлениям деятельности), группам (подгруппам) видов расходов, разделам, подразделам  классификации расходов бюджета Красноярского сельского поселения Цимлянского района на 2019 год и на плановый период 2020 год и 2021 годов</t>
  </si>
  <si>
    <t>Наименование</t>
  </si>
  <si>
    <t>ЦСР</t>
  </si>
  <si>
    <t>ВР</t>
  </si>
  <si>
    <t>Рз</t>
  </si>
  <si>
    <t>Пр</t>
  </si>
  <si>
    <t>Сумма</t>
  </si>
  <si>
    <t>ПР</t>
  </si>
  <si>
    <t>2019  год</t>
  </si>
  <si>
    <t>2020 год</t>
  </si>
  <si>
    <t>2021 год</t>
  </si>
  <si>
    <t>1</t>
  </si>
  <si>
    <t>2</t>
  </si>
  <si>
    <t>3</t>
  </si>
  <si>
    <t>4</t>
  </si>
  <si>
    <t>5</t>
  </si>
  <si>
    <t>6</t>
  </si>
  <si>
    <t>8</t>
  </si>
  <si>
    <t>10</t>
  </si>
  <si>
    <t>11</t>
  </si>
  <si>
    <t>ВСЕГО</t>
  </si>
  <si>
    <t>Муниципальная программа Красноярского сельского поселения «Обеспечение качественными жилищно-коммунальными услугами населения»</t>
  </si>
  <si>
    <t>01.0.00.00000</t>
  </si>
  <si>
    <t>Подпрограмма «Создание условий для обеспечения качественными коммунальными услугами населения Красноярского сельского поселения»</t>
  </si>
  <si>
    <t>01.2.00.00000</t>
  </si>
  <si>
    <t>Мероприятия по обслуживанию сетей уличного освещения и на оплату электроэнергии уличного освещения в рамках подпрограммы «Создание условий для обеспечения качественными коммунальными услугами населения Красноярского сельского поселения» программы Красноярского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</si>
  <si>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01.2.00.23010</t>
  </si>
  <si>
    <t>240</t>
  </si>
  <si>
    <t>05</t>
  </si>
  <si>
    <t>03</t>
  </si>
  <si>
    <t>Подпрограмма «Благоустройство населенных пунктов Красноярского сельского поселения»</t>
  </si>
  <si>
    <t>01.3.00.00000</t>
  </si>
  <si>
    <t>Мероприятия по содержанию мест захоронения в рамках подпрограммы «Благоустройство населенных пунктов Красноярского сельского поселения» программы Красноярского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</si>
  <si>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01.3.00.23030</t>
  </si>
  <si>
    <t>Мероприятия по повышению общего уровня благоустройства территории поселения, организации сбора ТБО и вывоза крупно габаритный мусор, другого мусора, снега, озеленения населенных пунктов, а также другие мероприятия включая посыпку улиц песком в рамках подпрограммы «Благоустройство населенных пунктов Красноярского сельского поселения» программы Красноярского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</si>
  <si>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01.3.00.23040</t>
  </si>
  <si>
    <t>02</t>
  </si>
  <si>
    <t>850</t>
  </si>
  <si>
    <t>Прочие мероприятия по благоустройству на территории Красноярского сельского поселения, включая мероприятия по благоустройству на спортивных и детских площадок в рамках подпрограммы «Благоустройство населенных пунктов Красноярского сельского поселения» программы Красноярского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</si>
  <si>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01.3.00.23050</t>
  </si>
  <si>
    <t>Муниципальная программа Красноярского сельского поселения «Обеспечение общественного порядка и противодействие преступности»</t>
  </si>
  <si>
    <t>02.0.00.00000</t>
  </si>
  <si>
    <t>Подпрограмма "Противодействие коррупции в Красноярском сельском поселении"</t>
  </si>
  <si>
    <t>02.1.00.00000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</si>
  <si>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Красноярском сельском поселении» муниципальной программы Красноярского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</si>
  <si>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02.1.00.21540</t>
  </si>
  <si>
    <t>01</t>
  </si>
  <si>
    <t>13</t>
  </si>
  <si>
    <t>Подпрограмма "Профилактика экстремизма и терроризма в Красноярском сельском поселении"</t>
  </si>
  <si>
    <t>02.2.00.00000</t>
  </si>
  <si>
    <t>Организация и размещение тематических материалов направленных на информирование населения о безопасном поведении в экстремальных ситуациях в рамках подпрограммы «Профилактика экстремизма и терроризма в Красноярском сельском поселении» муниципальной программы Красноярского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</si>
  <si>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02.2.00.21620</t>
  </si>
  <si>
    <t>Подпрграмма "Комплексные меры по противодействию злоупотреблению наркотиков и их незаконному обороту в Красноярском сельском поселении"</t>
  </si>
  <si>
    <t>02.3.00.00000</t>
  </si>
  <si>
    <t>Организация и размещение печатных публикаций,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Красноярского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</si>
  <si>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02.3.00.21610</t>
  </si>
  <si>
    <t>Муниципальная программа Красноярского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</si>
  <si>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03.0.00.00000</t>
  </si>
  <si>
    <t>Подпрограмма «Пожарная безопасность»</t>
  </si>
  <si>
    <t>03.1.00.00000</t>
  </si>
  <si>
    <t>Мероприятия по обеспечению пожарной безопасности в рамках подпрограммы «Пожарная безопасность» муниципальной программы Красноярского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</si>
  <si>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03.1.00.21670</t>
  </si>
  <si>
    <t>09</t>
  </si>
  <si>
    <t>Подпрограмма «Обеспечение безопасности на воде»</t>
  </si>
  <si>
    <t>03.3.00.00000</t>
  </si>
  <si>
    <t>Расходы на осуществление полномочий по вопросу обеспечения безопасности на воде в рамках подпрограммы «Обеспечение безопасности на воде» муниципальной программы Красноярского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</si>
  <si>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03.3.00.21710</t>
  </si>
  <si>
    <t>Муниципальная программа Красноярского сельского поселения «Развитие культуры и туризма»</t>
  </si>
  <si>
    <t>04.0.00.00000</t>
  </si>
  <si>
    <t>Подпрограмма "Развитие культуры"</t>
  </si>
  <si>
    <t>04.1.00.00000</t>
  </si>
  <si>
    <t>Расходы на обеспечение деятельности (оказание услуг) муниципальных учреждений Красноярского сельского поселения Цимлянского района в рамках подпрограммы «Развитие культуры» муниципальной программы Красноярского сельского поселения «Развитие культуры и туризма» (Субсидии бюджетным учреждениям)</t>
  </si>
  <si>
    <t>04.1.00.00590</t>
  </si>
  <si>
    <t>610</t>
  </si>
  <si>
    <t>08</t>
  </si>
  <si>
    <t>Муниципальная программа Красноярского сельского поселения «Охрана окружающей среды и рациональное природопользование»</t>
  </si>
  <si>
    <t>05.0.00.00000</t>
  </si>
  <si>
    <t>Подпрограмма "Формирование комплексной системы управления отходами и вторичными материальными ресурсами"</t>
  </si>
  <si>
    <t>05.2.00.00000</t>
  </si>
  <si>
    <t>Расходы на реализацию расходов в рамках подпрограммы «Формирование комплексной системы управления отходами и вторичными материальными ресурсами» муниципальной программы Красноярского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</si>
  <si>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05.2.00.99990</t>
  </si>
  <si>
    <t>06</t>
  </si>
  <si>
    <t>Муниципальная программа Красноярского сельского поселения «Развитие физической культуры и спорта»</t>
  </si>
  <si>
    <t>06.0.00.00000</t>
  </si>
  <si>
    <t>Подпрограмма «Развитие физической культуры и массового спорта Красноярского сельского поселения»</t>
  </si>
  <si>
    <t>06.1.00.00000</t>
  </si>
  <si>
    <t>Физкультурные и массовые спортивные мероприятия в рамках подпрограммы «Развитие физической культуры и массового спорта Красноярского сельского поселения» муниципальной программы Красноярского сельского поселения «Развитие физической культуры и спорта» (Расходы на выплаты персоналу государственных (муниципальных) органов)</t>
  </si>
  <si>
    <t>06.1.00.21950</t>
  </si>
  <si>
    <t>120</t>
  </si>
  <si>
    <t>Физкультурные и массовые спортивные мероприятия в рамках подпрограммы «Развитие физической культуры и массового спорта Красноярского сельского поселения» муниципальной программы Красноярского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</si>
  <si>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Муниципальная программа Красноярского сельского поселения «Энергоэффективность и развитие энергетики»</t>
  </si>
  <si>
    <t>08.0.00.00000</t>
  </si>
  <si>
    <t>Подпрограмма «Энергосбережение и повышение энергетической эффективности»</t>
  </si>
  <si>
    <t>08.1.00.00000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</si>
  <si>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«Энергосбережение и повышение энергетической эффективности» муниципальной программы Красноярского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</si>
  <si>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08.1.00.22620</t>
  </si>
  <si>
    <t>Обеспечение деятельности Администрации Красноярского сельского поселения</t>
  </si>
  <si>
    <t>89.0.00.00000</t>
  </si>
  <si>
    <t>Администрация Красноярского сельского поселения</t>
  </si>
  <si>
    <t>89.1.00.00000</t>
  </si>
  <si>
    <t>Расходы на выплаты по оплате труда работников муниципальных органов Красноярского сельского поселения в рамках обеспечения деятельности Администрации Красноярского сельского поселения (Расходы на выплаты персоналу государственных (муниципальных) органов)</t>
  </si>
  <si>
    <t>89.1.00.00110</t>
  </si>
  <si>
    <t>04</t>
  </si>
  <si>
    <t>Расходы на обеспечение деятельности муниципальных органов Красноярского сельского поселения в рамках обеспечения деятельности Администрации Красноярского сельского поселения (Иные закупки товаров, работ и услуг для обеспечения государственных (муниципальных) нужд)</t>
  </si>
  <si>
    <t>89.1.00.00190</t>
  </si>
  <si>
    <t>Реализация направления расходов в рамках обеспечения деятельности Администрации Красноярского сельского поселения (Уплата налогов, сборов и иных платежей)</t>
  </si>
  <si>
    <t>89.1.00.99990</t>
  </si>
  <si>
    <t>Иные непрограммные мероприятия</t>
  </si>
  <si>
    <t>99.9.00.00000</t>
  </si>
  <si>
    <t>Выплата государственной пенсии за выслугу лет лицам, замещавшим муниципальные должности и должности муниципальной службы в Красноярского сельском поселении в рамках непрограммных расходов муниципальных органов Красноярского сельского поселения (Социальные выплаты гражданам, кроме публичных нормативных социальных выплат)</t>
  </si>
  <si>
    <t>99.9.00.10050</t>
  </si>
  <si>
    <t>320</t>
  </si>
  <si>
    <t>Мероприятия по диспансеризации муниципальных гражданских служащих муниципальных органов Красноярского сельского поселения (Иные закупки товаров, работ и услуг для обеспечения государственных (муниципальных) нужд)</t>
  </si>
  <si>
    <t>99.9.00.21010</t>
  </si>
  <si>
    <t>Расходы на информирование населения через средства массовой информации, публикация нормативных актов и освещение деятельности муниципальных органов Красноярского сельского поселения средствами массовой коммуникации (Иные закупки товаров, работ и услуг для обеспечения государственных (муниципальных) нужд)</t>
  </si>
  <si>
    <t>99.9.00.21020</t>
  </si>
  <si>
    <t>Расходы на обучения лиц, замещающие должности муниципальных служащих в рамках непрограммных расходов муниципальных органов Красноярского сельского поселения. (Иные закупки товаров, работ и услуг для обеспечения государственных (муниципальных) нужд)</t>
  </si>
  <si>
    <t>99.9.00.22950</t>
  </si>
  <si>
    <t>07</t>
  </si>
  <si>
    <t>Оценка муниципального имущества, признание прав и регулирование отношений по муниципальной собственности Красноярского сельского поселения (Иные закупки товаров, работ и услуг для обеспечения государственных (муниципальных) нужд)</t>
  </si>
  <si>
    <t>99.9.00.22960</t>
  </si>
  <si>
    <t>Расходы на страхование, постановку на учет, содержание и обслуживание специализированной коммунальной техники Красноярского сельского поселения (Иные закупки товаров, работ и услуг для обеспечения государственных (муниципальных) нужд)</t>
  </si>
  <si>
    <t>99.9.00.22970</t>
  </si>
  <si>
    <t>Субвенция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Красноярского сельского поселения (Расходы на выплаты персоналу государственных (муниципальных) органов)</t>
  </si>
  <si>
    <t>99.9.00.51180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</si>
  <si>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деятельности Администрации Красноярского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</si>
  <si>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</si>
  <si>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99.9.00.90100</t>
  </si>
  <si>
    <t>Резервные фонды Администрации Красноярского сельского поселения на финансовое обеспечение непредвиденных расходов в рамках непрограммных расходов муниципальных органов Красноярского сельского поселения (Резервные средства) (Резервные средства)</t>
  </si>
  <si>
    <t>870</t>
  </si>
  <si>
    <t>Условно утвержденные расходы по иным непрограммным мероприятиям Красноярского сельского поселения (Специальные расходы)</t>
  </si>
  <si>
    <t>99.9.00.90110</t>
  </si>
  <si>
    <t>880</t>
  </si>
  <si>
    <t>Проведение выборов в Собрание депутатов Красноярского сельского поселения в рамках непрограммных расходов муниципальных органов Красноярского сельского поселения (Резервные средства)</t>
  </si>
  <si>
    <t>99.9.00.90120</t>
  </si>
  <si>
    <t>Председатель Собрания депутатов-</t>
  </si>
  <si>
    <t>глава Красноярского сельского поселения</t>
  </si>
  <si>
    <t>С.И. Семенов</t>
  </si>
  <si>
    <t xml:space="preserve">к решению Собрания депутатов  </t>
  </si>
  <si>
    <t>Красноярского сельского поселения</t>
  </si>
  <si>
    <t>тыс. руб.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</si>
  <si>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предпринимательства» муниципальной программы  «Создание условий для развития малого и среднего предпринимательства"  (Иные закупки товаров, работ и услуг для обеспечения государственных (муниципальных) нужд)</t>
  </si>
  <si>
    <t>Подпрограмма "Развитие субъектов малого и среднего предпринимательствая"</t>
  </si>
  <si>
    <t>10.1.00.00000</t>
  </si>
  <si>
    <t>10.1.00.22050</t>
  </si>
  <si>
    <t>Муниципальная программа Красноярского сельского поселения "Создание условий для развития малого и среднего предпринимательства"</t>
  </si>
  <si>
    <t>10.0.00.00000</t>
  </si>
  <si>
    <t>Иные межбюджетные трансферты на осуществление части полномочий по решению вопросов местного значения по финансовому контролю в рамках непрограммных расходов органов местного самоуправления (Иные межбюджетные трансферты)</t>
  </si>
  <si>
    <t>99.9.00.85010</t>
  </si>
  <si>
    <t xml:space="preserve"> от __.12.2019 №___</t>
  </si>
  <si>
    <t xml:space="preserve"> Приложение №8 к проекту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</si>
</sst>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4"/>
      <color indexed="8"/>
      <name val="Times New Roman"/>
    </font>
    <font>
      <b/>
      <sz val="14"/>
      <color indexed="0"/>
      <name val="Times New Roman"/>
    </font>
    <font>
      <sz val="14"/>
      <color indexed="0"/>
      <name val="Times New Roman"/>
    </font>
    <font>
      <b/>
      <sz val="10"/>
      <color indexed="0"/>
      <name val="Times New Roman"/>
    </font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2" borderId="1"/>
    <xf numFmtId="0" fontId="6" fillId="2" borderId="1"/>
    <xf numFmtId="0" fontId="6" fillId="2" borderId="1"/>
    <xf numFmtId="0" fontId="6" fillId="2" borderId="1"/>
  </cellStyleXfs>
  <cellXfs count="31">
    <xf numFmtId="0" fontId="0" fillId="0" borderId="0" xfId="0"/>
    <xf numFmtId="0" fontId="0" fillId="3" borderId="0" xfId="0" applyFill="1"/>
    <xf numFmtId="0" fontId="1" fillId="3" borderId="1" xfId="0" applyNumberFormat="1" applyFont="1" applyFill="1" applyBorder="1" applyAlignment="1">
      <alignment wrapText="1"/>
    </xf>
    <xf numFmtId="0" fontId="1" fillId="3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right" vertical="center" wrapText="1"/>
    </xf>
    <xf numFmtId="0" fontId="5" fillId="3" borderId="2" xfId="3" applyNumberFormat="1" applyFont="1" applyFill="1" applyBorder="1" applyAlignment="1">
      <alignment horizontal="center" vertical="center" wrapText="1"/>
    </xf>
    <xf numFmtId="0" fontId="3" fillId="3" borderId="2" xfId="3" applyNumberFormat="1" applyFont="1" applyFill="1" applyBorder="1" applyAlignment="1">
      <alignment vertical="center" wrapText="1"/>
    </xf>
    <xf numFmtId="49" fontId="3" fillId="3" borderId="2" xfId="3" applyNumberFormat="1" applyFont="1" applyFill="1" applyBorder="1" applyAlignment="1">
      <alignment horizontal="center" vertical="center" wrapText="1"/>
    </xf>
    <xf numFmtId="0" fontId="3" fillId="3" borderId="2" xfId="3" applyNumberFormat="1" applyFont="1" applyFill="1" applyBorder="1" applyAlignment="1">
      <alignment horizontal="center" vertical="center" wrapText="1"/>
    </xf>
    <xf numFmtId="4" fontId="3" fillId="3" borderId="2" xfId="3" applyNumberFormat="1" applyFont="1" applyFill="1" applyBorder="1" applyAlignment="1">
      <alignment horizontal="right" vertical="center" wrapText="1"/>
    </xf>
    <xf numFmtId="0" fontId="4" fillId="3" borderId="2" xfId="3" applyNumberFormat="1" applyFont="1" applyFill="1" applyBorder="1" applyAlignment="1">
      <alignment vertical="center" wrapText="1"/>
    </xf>
    <xf numFmtId="49" fontId="4" fillId="3" borderId="2" xfId="3" applyNumberFormat="1" applyFont="1" applyFill="1" applyBorder="1" applyAlignment="1">
      <alignment horizontal="center" vertical="center" wrapText="1"/>
    </xf>
    <xf numFmtId="0" fontId="4" fillId="3" borderId="2" xfId="3" applyNumberFormat="1" applyFont="1" applyFill="1" applyBorder="1" applyAlignment="1">
      <alignment horizontal="center" vertical="center" wrapText="1"/>
    </xf>
    <xf numFmtId="4" fontId="4" fillId="3" borderId="2" xfId="3" applyNumberFormat="1" applyFont="1" applyFill="1" applyBorder="1" applyAlignment="1">
      <alignment horizontal="right" vertical="center" wrapText="1"/>
    </xf>
    <xf numFmtId="164" fontId="4" fillId="3" borderId="2" xfId="3" applyNumberFormat="1" applyFont="1" applyFill="1" applyBorder="1" applyAlignment="1">
      <alignment vertical="center" wrapText="1"/>
    </xf>
    <xf numFmtId="0" fontId="8" fillId="3" borderId="2" xfId="3" applyNumberFormat="1" applyFont="1" applyFill="1" applyBorder="1" applyAlignment="1">
      <alignment vertical="center" wrapText="1"/>
    </xf>
    <xf numFmtId="49" fontId="9" fillId="3" borderId="2" xfId="3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justify" wrapText="1"/>
    </xf>
    <xf numFmtId="49" fontId="9" fillId="3" borderId="2" xfId="4" applyNumberFormat="1" applyFont="1" applyFill="1" applyBorder="1" applyAlignment="1">
      <alignment horizontal="justify" vertical="center" wrapText="1"/>
    </xf>
    <xf numFmtId="0" fontId="6" fillId="3" borderId="1" xfId="3" applyFill="1"/>
    <xf numFmtId="0" fontId="3" fillId="3" borderId="2" xfId="3" applyNumberFormat="1" applyFont="1" applyFill="1" applyBorder="1" applyAlignment="1">
      <alignment horizontal="center" vertical="center" wrapText="1"/>
    </xf>
    <xf numFmtId="0" fontId="7" fillId="3" borderId="1" xfId="3" applyFont="1" applyFill="1" applyAlignment="1">
      <alignment vertical="center" wrapText="1"/>
    </xf>
    <xf numFmtId="0" fontId="6" fillId="3" borderId="1" xfId="3" applyFill="1" applyAlignment="1">
      <alignment wrapText="1"/>
    </xf>
    <xf numFmtId="0" fontId="7" fillId="3" borderId="1" xfId="3" applyFont="1" applyFill="1" applyAlignment="1">
      <alignment wrapText="1" shrinkToFit="1"/>
    </xf>
    <xf numFmtId="0" fontId="6" fillId="3" borderId="1" xfId="3" applyFill="1" applyAlignment="1"/>
    <xf numFmtId="0" fontId="7" fillId="3" borderId="1" xfId="2" applyFont="1" applyFill="1" applyBorder="1" applyAlignment="1">
      <alignment horizontal="center" wrapText="1" shrinkToFi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9"/>
  <sheetViews>
    <sheetView tabSelected="1" zoomScaleNormal="100" workbookViewId="0">
      <selection activeCell="A4" sqref="A4"/>
    </sheetView>
  </sheetViews>
  <sheetFormatPr defaultRowHeight="14.45" customHeight="1" x14ac:dyDescent="0.25"/>
  <cols>
    <col min="1" max="1" width="80.7109375" style="1" customWidth="1"/>
    <col min="2" max="2" width="10.7109375" style="1" customWidth="1"/>
    <col min="3" max="3" width="9.7109375" style="1" customWidth="1"/>
    <col min="4" max="5" width="4.7109375" style="1" customWidth="1"/>
    <col min="6" max="8" width="16.7109375" style="1" customWidth="1"/>
    <col min="9" max="41" width="8" style="1" customWidth="1"/>
    <col min="42" max="16384" width="9.140625" style="1"/>
  </cols>
  <sheetData>
    <row r="1" spans="1:8" ht="19.5" customHeight="1" x14ac:dyDescent="0.3">
      <c r="F1" s="28" t="s">
        <v>150</v>
      </c>
      <c r="G1" s="28"/>
      <c r="H1" s="28"/>
    </row>
    <row r="2" spans="1:8" ht="14.45" customHeight="1" x14ac:dyDescent="0.3">
      <c r="F2" s="28" t="s">
        <v>138</v>
      </c>
      <c r="G2" s="28"/>
      <c r="H2" s="28"/>
    </row>
    <row r="3" spans="1:8" ht="18.75" x14ac:dyDescent="0.3">
      <c r="A3" s="2"/>
      <c r="B3" s="2"/>
      <c r="C3" s="2"/>
      <c r="D3" s="2"/>
      <c r="E3" s="2"/>
      <c r="F3" s="28" t="s">
        <v>139</v>
      </c>
      <c r="G3" s="28"/>
      <c r="H3" s="28"/>
    </row>
    <row r="4" spans="1:8" ht="18.75" x14ac:dyDescent="0.3">
      <c r="A4" s="2"/>
      <c r="B4" s="2"/>
      <c r="C4" s="2"/>
      <c r="D4" s="2"/>
      <c r="E4" s="2"/>
      <c r="F4" s="28" t="s">
        <v>149</v>
      </c>
      <c r="G4" s="28"/>
      <c r="H4" s="28"/>
    </row>
    <row r="5" spans="1:8" ht="15.75" x14ac:dyDescent="0.25">
      <c r="A5" s="2"/>
      <c r="B5" s="2"/>
      <c r="C5" s="2"/>
      <c r="D5" s="2"/>
      <c r="E5" s="2"/>
      <c r="F5" s="3"/>
      <c r="G5" s="3"/>
      <c r="H5" s="3"/>
    </row>
    <row r="6" spans="1:8" ht="75.75" customHeight="1" x14ac:dyDescent="0.25">
      <c r="A6" s="29" t="s">
        <v>0</v>
      </c>
      <c r="B6" s="30"/>
      <c r="C6" s="30"/>
      <c r="D6" s="30"/>
      <c r="E6" s="30"/>
      <c r="F6" s="30"/>
      <c r="G6" s="30"/>
      <c r="H6" s="30"/>
    </row>
    <row r="7" spans="1:8" ht="15" customHeight="1" x14ac:dyDescent="0.25">
      <c r="A7" s="4"/>
      <c r="B7" s="5"/>
      <c r="C7" s="5"/>
      <c r="D7" s="5"/>
      <c r="E7" s="5"/>
      <c r="F7" s="5"/>
      <c r="G7" s="5"/>
      <c r="H7" s="5"/>
    </row>
    <row r="8" spans="1:8" ht="18.399999999999999" customHeight="1" x14ac:dyDescent="0.25">
      <c r="A8" s="6"/>
      <c r="B8" s="6"/>
      <c r="C8" s="6"/>
      <c r="D8" s="6"/>
      <c r="E8" s="6"/>
      <c r="F8" s="7"/>
      <c r="G8" s="7"/>
      <c r="H8" s="7" t="s">
        <v>140</v>
      </c>
    </row>
    <row r="9" spans="1:8" ht="18.399999999999999" customHeight="1" x14ac:dyDescent="0.25">
      <c r="A9" s="23" t="s">
        <v>1</v>
      </c>
      <c r="B9" s="23" t="s">
        <v>2</v>
      </c>
      <c r="C9" s="23" t="s">
        <v>3</v>
      </c>
      <c r="D9" s="23" t="s">
        <v>4</v>
      </c>
      <c r="E9" s="23" t="s">
        <v>7</v>
      </c>
      <c r="F9" s="23" t="s">
        <v>8</v>
      </c>
      <c r="G9" s="23" t="s">
        <v>9</v>
      </c>
      <c r="H9" s="23" t="s">
        <v>10</v>
      </c>
    </row>
    <row r="10" spans="1:8" ht="18.399999999999999" customHeight="1" x14ac:dyDescent="0.25">
      <c r="A10" s="23"/>
      <c r="B10" s="23" t="s">
        <v>2</v>
      </c>
      <c r="C10" s="23" t="s">
        <v>3</v>
      </c>
      <c r="D10" s="23" t="s">
        <v>4</v>
      </c>
      <c r="E10" s="23" t="s">
        <v>5</v>
      </c>
      <c r="F10" s="23" t="s">
        <v>6</v>
      </c>
      <c r="G10" s="23" t="s">
        <v>6</v>
      </c>
      <c r="H10" s="23" t="s">
        <v>6</v>
      </c>
    </row>
    <row r="11" spans="1:8" ht="18.75" customHeight="1" x14ac:dyDescent="0.25">
      <c r="A11" s="8" t="s">
        <v>11</v>
      </c>
      <c r="B11" s="8" t="s">
        <v>12</v>
      </c>
      <c r="C11" s="8" t="s">
        <v>13</v>
      </c>
      <c r="D11" s="8" t="s">
        <v>14</v>
      </c>
      <c r="E11" s="8" t="s">
        <v>15</v>
      </c>
      <c r="F11" s="8" t="s">
        <v>16</v>
      </c>
      <c r="G11" s="8" t="s">
        <v>17</v>
      </c>
      <c r="H11" s="8" t="s">
        <v>18</v>
      </c>
    </row>
    <row r="12" spans="1:8" ht="18.399999999999999" customHeight="1" x14ac:dyDescent="0.25">
      <c r="A12" s="9" t="s">
        <v>20</v>
      </c>
      <c r="B12" s="10"/>
      <c r="C12" s="11"/>
      <c r="D12" s="10"/>
      <c r="E12" s="10"/>
      <c r="F12" s="12">
        <f>F13+F20+F27+F32+F35+F38+F42+F45+F48+F54</f>
        <v>16018.7</v>
      </c>
      <c r="G12" s="12">
        <f t="shared" ref="G12:H12" si="0">G13+G20+G27+G32+G35+G38+G42+G45+G48+G54</f>
        <v>8638</v>
      </c>
      <c r="H12" s="12">
        <f t="shared" si="0"/>
        <v>8809.2999999999993</v>
      </c>
    </row>
    <row r="13" spans="1:8" ht="55.35" customHeight="1" x14ac:dyDescent="0.25">
      <c r="A13" s="13" t="s">
        <v>21</v>
      </c>
      <c r="B13" s="14" t="s">
        <v>22</v>
      </c>
      <c r="C13" s="15"/>
      <c r="D13" s="14"/>
      <c r="E13" s="14"/>
      <c r="F13" s="16">
        <f>F14+F16</f>
        <v>3704.2000000000003</v>
      </c>
      <c r="G13" s="16">
        <f t="shared" ref="G13:H13" si="1">G14+G16</f>
        <v>815.6</v>
      </c>
      <c r="H13" s="16">
        <f t="shared" si="1"/>
        <v>958.3</v>
      </c>
    </row>
    <row r="14" spans="1:8" ht="55.35" customHeight="1" x14ac:dyDescent="0.25">
      <c r="A14" s="13" t="s">
        <v>23</v>
      </c>
      <c r="B14" s="14" t="s">
        <v>24</v>
      </c>
      <c r="C14" s="15"/>
      <c r="D14" s="14"/>
      <c r="E14" s="14"/>
      <c r="F14" s="16">
        <f>F15</f>
        <v>980.4</v>
      </c>
      <c r="G14" s="16">
        <f t="shared" ref="G14:H14" si="2">G15</f>
        <v>649.6</v>
      </c>
      <c r="H14" s="16">
        <f t="shared" si="2"/>
        <v>792.3</v>
      </c>
    </row>
    <row r="15" spans="1:8" ht="165.75" customHeight="1" x14ac:dyDescent="0.25">
      <c r="A15" s="17" t="s">
        <v>25</v>
      </c>
      <c r="B15" s="14" t="s">
        <v>26</v>
      </c>
      <c r="C15" s="15" t="s">
        <v>27</v>
      </c>
      <c r="D15" s="14" t="s">
        <v>28</v>
      </c>
      <c r="E15" s="14" t="s">
        <v>29</v>
      </c>
      <c r="F15" s="16">
        <v>980.4</v>
      </c>
      <c r="G15" s="16">
        <v>649.6</v>
      </c>
      <c r="H15" s="16">
        <v>792.3</v>
      </c>
    </row>
    <row r="16" spans="1:8" ht="36.75" customHeight="1" x14ac:dyDescent="0.25">
      <c r="A16" s="13" t="s">
        <v>30</v>
      </c>
      <c r="B16" s="14" t="s">
        <v>31</v>
      </c>
      <c r="C16" s="15"/>
      <c r="D16" s="14"/>
      <c r="E16" s="14"/>
      <c r="F16" s="16">
        <f>F17+F18+F19</f>
        <v>2723.8</v>
      </c>
      <c r="G16" s="16">
        <f t="shared" ref="G16:H16" si="3">G17+G18+G19</f>
        <v>166</v>
      </c>
      <c r="H16" s="16">
        <f t="shared" si="3"/>
        <v>166</v>
      </c>
    </row>
    <row r="17" spans="1:8" ht="129" customHeight="1" x14ac:dyDescent="0.25">
      <c r="A17" s="17" t="s">
        <v>32</v>
      </c>
      <c r="B17" s="14" t="s">
        <v>33</v>
      </c>
      <c r="C17" s="15" t="s">
        <v>27</v>
      </c>
      <c r="D17" s="14" t="s">
        <v>28</v>
      </c>
      <c r="E17" s="14" t="s">
        <v>29</v>
      </c>
      <c r="F17" s="16">
        <v>72.5</v>
      </c>
      <c r="G17" s="16">
        <v>10</v>
      </c>
      <c r="H17" s="16">
        <v>10</v>
      </c>
    </row>
    <row r="18" spans="1:8" ht="202.7" customHeight="1" x14ac:dyDescent="0.25">
      <c r="A18" s="17" t="s">
        <v>34</v>
      </c>
      <c r="B18" s="14" t="s">
        <v>35</v>
      </c>
      <c r="C18" s="15" t="s">
        <v>27</v>
      </c>
      <c r="D18" s="14" t="s">
        <v>28</v>
      </c>
      <c r="E18" s="14" t="s">
        <v>29</v>
      </c>
      <c r="F18" s="16">
        <v>2576.3000000000002</v>
      </c>
      <c r="G18" s="16">
        <v>151</v>
      </c>
      <c r="H18" s="16">
        <v>151</v>
      </c>
    </row>
    <row r="19" spans="1:8" ht="165.75" customHeight="1" x14ac:dyDescent="0.25">
      <c r="A19" s="17" t="s">
        <v>38</v>
      </c>
      <c r="B19" s="14" t="s">
        <v>39</v>
      </c>
      <c r="C19" s="15" t="s">
        <v>27</v>
      </c>
      <c r="D19" s="14" t="s">
        <v>28</v>
      </c>
      <c r="E19" s="14" t="s">
        <v>29</v>
      </c>
      <c r="F19" s="16">
        <v>75</v>
      </c>
      <c r="G19" s="16">
        <v>5</v>
      </c>
      <c r="H19" s="16">
        <v>5</v>
      </c>
    </row>
    <row r="20" spans="1:8" ht="55.35" customHeight="1" x14ac:dyDescent="0.25">
      <c r="A20" s="13" t="s">
        <v>40</v>
      </c>
      <c r="B20" s="14" t="s">
        <v>41</v>
      </c>
      <c r="C20" s="15"/>
      <c r="D20" s="14"/>
      <c r="E20" s="14"/>
      <c r="F20" s="16">
        <f>F21+F23+F25</f>
        <v>1.7999999999999998</v>
      </c>
      <c r="G20" s="16">
        <f t="shared" ref="G20:H20" si="4">G21+G23+G25</f>
        <v>1.7999999999999998</v>
      </c>
      <c r="H20" s="16">
        <f t="shared" si="4"/>
        <v>1.7999999999999998</v>
      </c>
    </row>
    <row r="21" spans="1:8" ht="36.75" customHeight="1" x14ac:dyDescent="0.25">
      <c r="A21" s="13" t="s">
        <v>42</v>
      </c>
      <c r="B21" s="14" t="s">
        <v>43</v>
      </c>
      <c r="C21" s="15"/>
      <c r="D21" s="14"/>
      <c r="E21" s="14"/>
      <c r="F21" s="16">
        <f>F22</f>
        <v>0.6</v>
      </c>
      <c r="G21" s="16">
        <f t="shared" ref="G21:H21" si="5">G22</f>
        <v>0.6</v>
      </c>
      <c r="H21" s="16">
        <f t="shared" si="5"/>
        <v>0.6</v>
      </c>
    </row>
    <row r="22" spans="1:8" ht="165.75" customHeight="1" x14ac:dyDescent="0.25">
      <c r="A22" s="17" t="s">
        <v>44</v>
      </c>
      <c r="B22" s="14" t="s">
        <v>45</v>
      </c>
      <c r="C22" s="15" t="s">
        <v>27</v>
      </c>
      <c r="D22" s="14" t="s">
        <v>46</v>
      </c>
      <c r="E22" s="14" t="s">
        <v>47</v>
      </c>
      <c r="F22" s="16">
        <v>0.6</v>
      </c>
      <c r="G22" s="16">
        <v>0.6</v>
      </c>
      <c r="H22" s="16">
        <v>0.6</v>
      </c>
    </row>
    <row r="23" spans="1:8" ht="36.75" customHeight="1" x14ac:dyDescent="0.25">
      <c r="A23" s="13" t="s">
        <v>48</v>
      </c>
      <c r="B23" s="14" t="s">
        <v>49</v>
      </c>
      <c r="C23" s="15"/>
      <c r="D23" s="14"/>
      <c r="E23" s="14"/>
      <c r="F23" s="16">
        <f>F24</f>
        <v>0.6</v>
      </c>
      <c r="G23" s="16">
        <f t="shared" ref="G23:H23" si="6">G24</f>
        <v>0.6</v>
      </c>
      <c r="H23" s="16">
        <f t="shared" si="6"/>
        <v>0.6</v>
      </c>
    </row>
    <row r="24" spans="1:8" ht="165.75" customHeight="1" x14ac:dyDescent="0.25">
      <c r="A24" s="17" t="s">
        <v>50</v>
      </c>
      <c r="B24" s="14" t="s">
        <v>51</v>
      </c>
      <c r="C24" s="15" t="s">
        <v>27</v>
      </c>
      <c r="D24" s="14" t="s">
        <v>46</v>
      </c>
      <c r="E24" s="14" t="s">
        <v>47</v>
      </c>
      <c r="F24" s="16">
        <v>0.6</v>
      </c>
      <c r="G24" s="16">
        <v>0.6</v>
      </c>
      <c r="H24" s="16">
        <v>0.6</v>
      </c>
    </row>
    <row r="25" spans="1:8" ht="55.35" customHeight="1" x14ac:dyDescent="0.25">
      <c r="A25" s="13" t="s">
        <v>52</v>
      </c>
      <c r="B25" s="14" t="s">
        <v>53</v>
      </c>
      <c r="C25" s="15"/>
      <c r="D25" s="14"/>
      <c r="E25" s="14"/>
      <c r="F25" s="16">
        <f>F26</f>
        <v>0.6</v>
      </c>
      <c r="G25" s="16">
        <f t="shared" ref="G25:H25" si="7">G26</f>
        <v>0.6</v>
      </c>
      <c r="H25" s="16">
        <f t="shared" si="7"/>
        <v>0.6</v>
      </c>
    </row>
    <row r="26" spans="1:8" ht="165.75" customHeight="1" x14ac:dyDescent="0.25">
      <c r="A26" s="17" t="s">
        <v>54</v>
      </c>
      <c r="B26" s="14" t="s">
        <v>55</v>
      </c>
      <c r="C26" s="15" t="s">
        <v>27</v>
      </c>
      <c r="D26" s="14" t="s">
        <v>46</v>
      </c>
      <c r="E26" s="14" t="s">
        <v>47</v>
      </c>
      <c r="F26" s="16">
        <v>0.6</v>
      </c>
      <c r="G26" s="16">
        <v>0.6</v>
      </c>
      <c r="H26" s="16">
        <v>0.6</v>
      </c>
    </row>
    <row r="27" spans="1:8" ht="73.7" customHeight="1" x14ac:dyDescent="0.25">
      <c r="A27" s="13" t="s">
        <v>56</v>
      </c>
      <c r="B27" s="14" t="s">
        <v>57</v>
      </c>
      <c r="C27" s="15"/>
      <c r="D27" s="14"/>
      <c r="E27" s="14"/>
      <c r="F27" s="16">
        <f>F28+F30</f>
        <v>65</v>
      </c>
      <c r="G27" s="16">
        <f t="shared" ref="G27:H27" si="8">G28+G30</f>
        <v>35</v>
      </c>
      <c r="H27" s="16">
        <f t="shared" si="8"/>
        <v>35</v>
      </c>
    </row>
    <row r="28" spans="1:8" ht="36.75" customHeight="1" x14ac:dyDescent="0.25">
      <c r="A28" s="13" t="s">
        <v>58</v>
      </c>
      <c r="B28" s="14" t="s">
        <v>59</v>
      </c>
      <c r="C28" s="15"/>
      <c r="D28" s="14"/>
      <c r="E28" s="14"/>
      <c r="F28" s="16">
        <f>F29</f>
        <v>64</v>
      </c>
      <c r="G28" s="16">
        <f t="shared" ref="G28:H28" si="9">G29</f>
        <v>34</v>
      </c>
      <c r="H28" s="16">
        <f t="shared" si="9"/>
        <v>34</v>
      </c>
    </row>
    <row r="29" spans="1:8" ht="147.4" customHeight="1" x14ac:dyDescent="0.25">
      <c r="A29" s="17" t="s">
        <v>60</v>
      </c>
      <c r="B29" s="14" t="s">
        <v>61</v>
      </c>
      <c r="C29" s="15" t="s">
        <v>27</v>
      </c>
      <c r="D29" s="14" t="s">
        <v>29</v>
      </c>
      <c r="E29" s="14" t="s">
        <v>62</v>
      </c>
      <c r="F29" s="16">
        <v>64</v>
      </c>
      <c r="G29" s="16">
        <v>34</v>
      </c>
      <c r="H29" s="16">
        <v>34</v>
      </c>
    </row>
    <row r="30" spans="1:8" ht="36.75" customHeight="1" x14ac:dyDescent="0.25">
      <c r="A30" s="13" t="s">
        <v>63</v>
      </c>
      <c r="B30" s="14" t="s">
        <v>64</v>
      </c>
      <c r="C30" s="15"/>
      <c r="D30" s="14"/>
      <c r="E30" s="14"/>
      <c r="F30" s="16">
        <f>F31</f>
        <v>1</v>
      </c>
      <c r="G30" s="16">
        <f t="shared" ref="G30:H30" si="10">G31</f>
        <v>1</v>
      </c>
      <c r="H30" s="16">
        <f t="shared" si="10"/>
        <v>1</v>
      </c>
    </row>
    <row r="31" spans="1:8" ht="147.4" customHeight="1" x14ac:dyDescent="0.25">
      <c r="A31" s="17" t="s">
        <v>65</v>
      </c>
      <c r="B31" s="14" t="s">
        <v>66</v>
      </c>
      <c r="C31" s="15" t="s">
        <v>27</v>
      </c>
      <c r="D31" s="14" t="s">
        <v>29</v>
      </c>
      <c r="E31" s="14" t="s">
        <v>62</v>
      </c>
      <c r="F31" s="16">
        <v>1</v>
      </c>
      <c r="G31" s="16">
        <v>1</v>
      </c>
      <c r="H31" s="16">
        <v>1</v>
      </c>
    </row>
    <row r="32" spans="1:8" ht="36.75" customHeight="1" x14ac:dyDescent="0.25">
      <c r="A32" s="13" t="s">
        <v>67</v>
      </c>
      <c r="B32" s="14" t="s">
        <v>68</v>
      </c>
      <c r="C32" s="15"/>
      <c r="D32" s="14"/>
      <c r="E32" s="14"/>
      <c r="F32" s="16">
        <f>F33</f>
        <v>5059.3</v>
      </c>
      <c r="G32" s="16">
        <f t="shared" ref="G32:H33" si="11">G33</f>
        <v>4132</v>
      </c>
      <c r="H32" s="16">
        <f t="shared" si="11"/>
        <v>4160.3999999999996</v>
      </c>
    </row>
    <row r="33" spans="1:8" ht="36.75" customHeight="1" x14ac:dyDescent="0.25">
      <c r="A33" s="13" t="s">
        <v>69</v>
      </c>
      <c r="B33" s="14" t="s">
        <v>70</v>
      </c>
      <c r="C33" s="15"/>
      <c r="D33" s="14"/>
      <c r="E33" s="14"/>
      <c r="F33" s="16">
        <f>F34</f>
        <v>5059.3</v>
      </c>
      <c r="G33" s="16">
        <f t="shared" si="11"/>
        <v>4132</v>
      </c>
      <c r="H33" s="16">
        <f t="shared" si="11"/>
        <v>4160.3999999999996</v>
      </c>
    </row>
    <row r="34" spans="1:8" ht="110.45" customHeight="1" x14ac:dyDescent="0.25">
      <c r="A34" s="17" t="s">
        <v>71</v>
      </c>
      <c r="B34" s="14" t="s">
        <v>72</v>
      </c>
      <c r="C34" s="15" t="s">
        <v>73</v>
      </c>
      <c r="D34" s="14" t="s">
        <v>74</v>
      </c>
      <c r="E34" s="14" t="s">
        <v>46</v>
      </c>
      <c r="F34" s="16">
        <v>5059.3</v>
      </c>
      <c r="G34" s="16">
        <v>4132</v>
      </c>
      <c r="H34" s="16">
        <v>4160.3999999999996</v>
      </c>
    </row>
    <row r="35" spans="1:8" ht="55.35" customHeight="1" x14ac:dyDescent="0.25">
      <c r="A35" s="13" t="s">
        <v>75</v>
      </c>
      <c r="B35" s="14" t="s">
        <v>76</v>
      </c>
      <c r="C35" s="15"/>
      <c r="D35" s="14"/>
      <c r="E35" s="14"/>
      <c r="F35" s="16">
        <f>F36</f>
        <v>270</v>
      </c>
      <c r="G35" s="16">
        <f t="shared" ref="G35:H35" si="12">G36</f>
        <v>22.5</v>
      </c>
      <c r="H35" s="16">
        <f t="shared" si="12"/>
        <v>22.5</v>
      </c>
    </row>
    <row r="36" spans="1:8" ht="55.35" customHeight="1" x14ac:dyDescent="0.25">
      <c r="A36" s="13" t="s">
        <v>77</v>
      </c>
      <c r="B36" s="14" t="s">
        <v>78</v>
      </c>
      <c r="C36" s="15"/>
      <c r="D36" s="14"/>
      <c r="E36" s="14"/>
      <c r="F36" s="16">
        <f>F37</f>
        <v>270</v>
      </c>
      <c r="G36" s="16">
        <f t="shared" ref="G36:H36" si="13">G37</f>
        <v>22.5</v>
      </c>
      <c r="H36" s="16">
        <f t="shared" si="13"/>
        <v>22.5</v>
      </c>
    </row>
    <row r="37" spans="1:8" ht="129" customHeight="1" x14ac:dyDescent="0.25">
      <c r="A37" s="17" t="s">
        <v>79</v>
      </c>
      <c r="B37" s="14" t="s">
        <v>80</v>
      </c>
      <c r="C37" s="15" t="s">
        <v>27</v>
      </c>
      <c r="D37" s="14" t="s">
        <v>81</v>
      </c>
      <c r="E37" s="14" t="s">
        <v>28</v>
      </c>
      <c r="F37" s="16">
        <v>270</v>
      </c>
      <c r="G37" s="16">
        <v>22.5</v>
      </c>
      <c r="H37" s="16">
        <v>22.5</v>
      </c>
    </row>
    <row r="38" spans="1:8" ht="36.75" customHeight="1" x14ac:dyDescent="0.25">
      <c r="A38" s="13" t="s">
        <v>82</v>
      </c>
      <c r="B38" s="14" t="s">
        <v>83</v>
      </c>
      <c r="C38" s="15"/>
      <c r="D38" s="14"/>
      <c r="E38" s="14"/>
      <c r="F38" s="16">
        <f>F39</f>
        <v>27</v>
      </c>
      <c r="G38" s="16">
        <f t="shared" ref="G38:H38" si="14">G39</f>
        <v>27</v>
      </c>
      <c r="H38" s="16">
        <f t="shared" si="14"/>
        <v>27</v>
      </c>
    </row>
    <row r="39" spans="1:8" ht="36.75" customHeight="1" x14ac:dyDescent="0.25">
      <c r="A39" s="13" t="s">
        <v>84</v>
      </c>
      <c r="B39" s="14" t="s">
        <v>85</v>
      </c>
      <c r="C39" s="15"/>
      <c r="D39" s="14"/>
      <c r="E39" s="14"/>
      <c r="F39" s="16">
        <f>F40+F41</f>
        <v>27</v>
      </c>
      <c r="G39" s="16">
        <f t="shared" ref="G39:H39" si="15">G40+G41</f>
        <v>27</v>
      </c>
      <c r="H39" s="16">
        <f t="shared" si="15"/>
        <v>27</v>
      </c>
    </row>
    <row r="40" spans="1:8" ht="129" customHeight="1" x14ac:dyDescent="0.25">
      <c r="A40" s="17" t="s">
        <v>86</v>
      </c>
      <c r="B40" s="14" t="s">
        <v>87</v>
      </c>
      <c r="C40" s="15" t="s">
        <v>88</v>
      </c>
      <c r="D40" s="14" t="s">
        <v>19</v>
      </c>
      <c r="E40" s="14" t="s">
        <v>46</v>
      </c>
      <c r="F40" s="16">
        <v>6</v>
      </c>
      <c r="G40" s="16">
        <v>6</v>
      </c>
      <c r="H40" s="16">
        <v>6</v>
      </c>
    </row>
    <row r="41" spans="1:8" ht="129" customHeight="1" x14ac:dyDescent="0.25">
      <c r="A41" s="17" t="s">
        <v>89</v>
      </c>
      <c r="B41" s="14" t="s">
        <v>87</v>
      </c>
      <c r="C41" s="15" t="s">
        <v>27</v>
      </c>
      <c r="D41" s="14" t="s">
        <v>19</v>
      </c>
      <c r="E41" s="14" t="s">
        <v>46</v>
      </c>
      <c r="F41" s="16">
        <v>21</v>
      </c>
      <c r="G41" s="16">
        <v>21</v>
      </c>
      <c r="H41" s="16">
        <v>21</v>
      </c>
    </row>
    <row r="42" spans="1:8" ht="36.75" customHeight="1" x14ac:dyDescent="0.25">
      <c r="A42" s="13" t="s">
        <v>90</v>
      </c>
      <c r="B42" s="14" t="s">
        <v>91</v>
      </c>
      <c r="C42" s="15"/>
      <c r="D42" s="14"/>
      <c r="E42" s="14"/>
      <c r="F42" s="16">
        <f>F43</f>
        <v>3</v>
      </c>
      <c r="G42" s="16">
        <f t="shared" ref="G42:H43" si="16">G43</f>
        <v>3</v>
      </c>
      <c r="H42" s="16">
        <f t="shared" si="16"/>
        <v>3</v>
      </c>
    </row>
    <row r="43" spans="1:8" ht="36.75" customHeight="1" x14ac:dyDescent="0.25">
      <c r="A43" s="13" t="s">
        <v>92</v>
      </c>
      <c r="B43" s="14" t="s">
        <v>93</v>
      </c>
      <c r="C43" s="15"/>
      <c r="D43" s="14"/>
      <c r="E43" s="14"/>
      <c r="F43" s="16">
        <f>F44</f>
        <v>3</v>
      </c>
      <c r="G43" s="16">
        <f t="shared" si="16"/>
        <v>3</v>
      </c>
      <c r="H43" s="16">
        <f t="shared" si="16"/>
        <v>3</v>
      </c>
    </row>
    <row r="44" spans="1:8" ht="147.4" customHeight="1" x14ac:dyDescent="0.25">
      <c r="A44" s="17" t="s">
        <v>94</v>
      </c>
      <c r="B44" s="14" t="s">
        <v>95</v>
      </c>
      <c r="C44" s="15" t="s">
        <v>27</v>
      </c>
      <c r="D44" s="14" t="s">
        <v>28</v>
      </c>
      <c r="E44" s="14" t="s">
        <v>29</v>
      </c>
      <c r="F44" s="16">
        <v>3</v>
      </c>
      <c r="G44" s="16">
        <v>3</v>
      </c>
      <c r="H44" s="16">
        <v>3</v>
      </c>
    </row>
    <row r="45" spans="1:8" ht="72" customHeight="1" x14ac:dyDescent="0.25">
      <c r="A45" s="18" t="s">
        <v>145</v>
      </c>
      <c r="B45" s="19" t="s">
        <v>146</v>
      </c>
      <c r="C45" s="15"/>
      <c r="D45" s="14"/>
      <c r="E45" s="14"/>
      <c r="F45" s="16">
        <f>F46</f>
        <v>1</v>
      </c>
      <c r="G45" s="16">
        <f t="shared" ref="G45:H46" si="17">G46</f>
        <v>1</v>
      </c>
      <c r="H45" s="16">
        <f t="shared" si="17"/>
        <v>1</v>
      </c>
    </row>
    <row r="46" spans="1:8" ht="36.75" customHeight="1" x14ac:dyDescent="0.25">
      <c r="A46" s="18" t="s">
        <v>142</v>
      </c>
      <c r="B46" s="19" t="s">
        <v>143</v>
      </c>
      <c r="C46" s="15"/>
      <c r="D46" s="14"/>
      <c r="E46" s="14"/>
      <c r="F46" s="16">
        <f>F47</f>
        <v>1</v>
      </c>
      <c r="G46" s="16">
        <f t="shared" si="17"/>
        <v>1</v>
      </c>
      <c r="H46" s="16">
        <f t="shared" si="17"/>
        <v>1</v>
      </c>
    </row>
    <row r="47" spans="1:8" ht="134.25" customHeight="1" x14ac:dyDescent="0.3">
      <c r="A47" s="20" t="s">
        <v>141</v>
      </c>
      <c r="B47" s="19" t="s">
        <v>144</v>
      </c>
      <c r="C47" s="15" t="s">
        <v>27</v>
      </c>
      <c r="D47" s="14" t="s">
        <v>46</v>
      </c>
      <c r="E47" s="14" t="s">
        <v>47</v>
      </c>
      <c r="F47" s="16">
        <v>1</v>
      </c>
      <c r="G47" s="16">
        <v>1</v>
      </c>
      <c r="H47" s="16">
        <v>1</v>
      </c>
    </row>
    <row r="48" spans="1:8" ht="36.75" customHeight="1" x14ac:dyDescent="0.25">
      <c r="A48" s="13" t="s">
        <v>96</v>
      </c>
      <c r="B48" s="14" t="s">
        <v>97</v>
      </c>
      <c r="C48" s="15"/>
      <c r="D48" s="14"/>
      <c r="E48" s="14"/>
      <c r="F48" s="16">
        <f>F49</f>
        <v>6075</v>
      </c>
      <c r="G48" s="16">
        <f t="shared" ref="G48:H48" si="18">G49</f>
        <v>2517</v>
      </c>
      <c r="H48" s="16">
        <f t="shared" si="18"/>
        <v>2927.7</v>
      </c>
    </row>
    <row r="49" spans="1:8" ht="39" customHeight="1" x14ac:dyDescent="0.25">
      <c r="A49" s="13" t="s">
        <v>98</v>
      </c>
      <c r="B49" s="14" t="s">
        <v>99</v>
      </c>
      <c r="C49" s="15"/>
      <c r="D49" s="14"/>
      <c r="E49" s="14"/>
      <c r="F49" s="16">
        <f>F50+F51+F52+F53</f>
        <v>6075</v>
      </c>
      <c r="G49" s="16">
        <f t="shared" ref="G49:H49" si="19">G50+G51+G52+G53</f>
        <v>2517</v>
      </c>
      <c r="H49" s="16">
        <f t="shared" si="19"/>
        <v>2927.7</v>
      </c>
    </row>
    <row r="50" spans="1:8" ht="96.75" customHeight="1" x14ac:dyDescent="0.25">
      <c r="A50" s="13" t="s">
        <v>100</v>
      </c>
      <c r="B50" s="14" t="s">
        <v>101</v>
      </c>
      <c r="C50" s="15" t="s">
        <v>88</v>
      </c>
      <c r="D50" s="14" t="s">
        <v>46</v>
      </c>
      <c r="E50" s="14" t="s">
        <v>102</v>
      </c>
      <c r="F50" s="16">
        <v>5178.6000000000004</v>
      </c>
      <c r="G50" s="16">
        <v>2182.4</v>
      </c>
      <c r="H50" s="16">
        <v>2589.4</v>
      </c>
    </row>
    <row r="51" spans="1:8" ht="93.75" customHeight="1" x14ac:dyDescent="0.25">
      <c r="A51" s="17" t="s">
        <v>103</v>
      </c>
      <c r="B51" s="14" t="s">
        <v>104</v>
      </c>
      <c r="C51" s="15" t="s">
        <v>27</v>
      </c>
      <c r="D51" s="14" t="s">
        <v>46</v>
      </c>
      <c r="E51" s="14" t="s">
        <v>102</v>
      </c>
      <c r="F51" s="16">
        <v>824</v>
      </c>
      <c r="G51" s="16">
        <v>285.8</v>
      </c>
      <c r="H51" s="16">
        <v>289.5</v>
      </c>
    </row>
    <row r="52" spans="1:8" ht="68.25" customHeight="1" x14ac:dyDescent="0.25">
      <c r="A52" s="13" t="s">
        <v>105</v>
      </c>
      <c r="B52" s="14" t="s">
        <v>106</v>
      </c>
      <c r="C52" s="15" t="s">
        <v>37</v>
      </c>
      <c r="D52" s="14" t="s">
        <v>46</v>
      </c>
      <c r="E52" s="14" t="s">
        <v>102</v>
      </c>
      <c r="F52" s="16">
        <v>27.2</v>
      </c>
      <c r="G52" s="16">
        <v>3.6</v>
      </c>
      <c r="H52" s="16">
        <v>3.6</v>
      </c>
    </row>
    <row r="53" spans="1:8" ht="53.25" customHeight="1" x14ac:dyDescent="0.25">
      <c r="A53" s="13" t="s">
        <v>105</v>
      </c>
      <c r="B53" s="14" t="s">
        <v>106</v>
      </c>
      <c r="C53" s="15" t="s">
        <v>37</v>
      </c>
      <c r="D53" s="14" t="s">
        <v>46</v>
      </c>
      <c r="E53" s="14" t="s">
        <v>47</v>
      </c>
      <c r="F53" s="16">
        <v>45.2</v>
      </c>
      <c r="G53" s="16">
        <v>45.2</v>
      </c>
      <c r="H53" s="16">
        <v>45.2</v>
      </c>
    </row>
    <row r="54" spans="1:8" ht="36.75" customHeight="1" x14ac:dyDescent="0.25">
      <c r="A54" s="13" t="s">
        <v>107</v>
      </c>
      <c r="B54" s="14" t="s">
        <v>108</v>
      </c>
      <c r="C54" s="15"/>
      <c r="D54" s="14"/>
      <c r="E54" s="14"/>
      <c r="F54" s="16">
        <f>SUM(F55:F66)</f>
        <v>812.40000000000009</v>
      </c>
      <c r="G54" s="16">
        <f t="shared" ref="G54:H54" si="20">SUM(G55:G66)</f>
        <v>1083.0999999999999</v>
      </c>
      <c r="H54" s="16">
        <f t="shared" si="20"/>
        <v>672.59999999999991</v>
      </c>
    </row>
    <row r="55" spans="1:8" ht="119.25" customHeight="1" x14ac:dyDescent="0.25">
      <c r="A55" s="17" t="s">
        <v>109</v>
      </c>
      <c r="B55" s="14" t="s">
        <v>110</v>
      </c>
      <c r="C55" s="15" t="s">
        <v>111</v>
      </c>
      <c r="D55" s="14" t="s">
        <v>18</v>
      </c>
      <c r="E55" s="14" t="s">
        <v>46</v>
      </c>
      <c r="F55" s="16">
        <v>223.2</v>
      </c>
      <c r="G55" s="16">
        <v>223.2</v>
      </c>
      <c r="H55" s="16">
        <v>223.2</v>
      </c>
    </row>
    <row r="56" spans="1:8" ht="92.1" customHeight="1" x14ac:dyDescent="0.25">
      <c r="A56" s="13" t="s">
        <v>112</v>
      </c>
      <c r="B56" s="14" t="s">
        <v>113</v>
      </c>
      <c r="C56" s="15" t="s">
        <v>27</v>
      </c>
      <c r="D56" s="14" t="s">
        <v>46</v>
      </c>
      <c r="E56" s="14" t="s">
        <v>102</v>
      </c>
      <c r="F56" s="16">
        <v>20</v>
      </c>
      <c r="G56" s="16">
        <v>0</v>
      </c>
      <c r="H56" s="16">
        <v>0</v>
      </c>
    </row>
    <row r="57" spans="1:8" ht="114.75" customHeight="1" x14ac:dyDescent="0.25">
      <c r="A57" s="17" t="s">
        <v>114</v>
      </c>
      <c r="B57" s="14" t="s">
        <v>115</v>
      </c>
      <c r="C57" s="15" t="s">
        <v>27</v>
      </c>
      <c r="D57" s="14" t="s">
        <v>46</v>
      </c>
      <c r="E57" s="14" t="s">
        <v>47</v>
      </c>
      <c r="F57" s="16">
        <v>30</v>
      </c>
      <c r="G57" s="16">
        <v>10</v>
      </c>
      <c r="H57" s="16">
        <v>10</v>
      </c>
    </row>
    <row r="58" spans="1:8" ht="94.5" customHeight="1" x14ac:dyDescent="0.25">
      <c r="A58" s="13" t="s">
        <v>116</v>
      </c>
      <c r="B58" s="14" t="s">
        <v>117</v>
      </c>
      <c r="C58" s="15" t="s">
        <v>27</v>
      </c>
      <c r="D58" s="14" t="s">
        <v>118</v>
      </c>
      <c r="E58" s="14" t="s">
        <v>28</v>
      </c>
      <c r="F58" s="16">
        <v>20</v>
      </c>
      <c r="G58" s="16">
        <v>0</v>
      </c>
      <c r="H58" s="16">
        <v>0</v>
      </c>
    </row>
    <row r="59" spans="1:8" ht="78" customHeight="1" x14ac:dyDescent="0.25">
      <c r="A59" s="13" t="s">
        <v>119</v>
      </c>
      <c r="B59" s="14" t="s">
        <v>120</v>
      </c>
      <c r="C59" s="15" t="s">
        <v>27</v>
      </c>
      <c r="D59" s="14" t="s">
        <v>46</v>
      </c>
      <c r="E59" s="14" t="s">
        <v>47</v>
      </c>
      <c r="F59" s="16">
        <v>271</v>
      </c>
      <c r="G59" s="16">
        <v>0</v>
      </c>
      <c r="H59" s="16">
        <v>0</v>
      </c>
    </row>
    <row r="60" spans="1:8" ht="87" customHeight="1" x14ac:dyDescent="0.25">
      <c r="A60" s="13" t="s">
        <v>121</v>
      </c>
      <c r="B60" s="14" t="s">
        <v>122</v>
      </c>
      <c r="C60" s="15" t="s">
        <v>27</v>
      </c>
      <c r="D60" s="14" t="s">
        <v>46</v>
      </c>
      <c r="E60" s="14" t="s">
        <v>47</v>
      </c>
      <c r="F60" s="16">
        <v>8</v>
      </c>
      <c r="G60" s="16"/>
      <c r="H60" s="16"/>
    </row>
    <row r="61" spans="1:8" ht="94.5" customHeight="1" x14ac:dyDescent="0.25">
      <c r="A61" s="17" t="s">
        <v>123</v>
      </c>
      <c r="B61" s="14" t="s">
        <v>124</v>
      </c>
      <c r="C61" s="15" t="s">
        <v>88</v>
      </c>
      <c r="D61" s="14" t="s">
        <v>36</v>
      </c>
      <c r="E61" s="14" t="s">
        <v>29</v>
      </c>
      <c r="F61" s="16">
        <v>208</v>
      </c>
      <c r="G61" s="16">
        <v>214.4</v>
      </c>
      <c r="H61" s="16">
        <v>0</v>
      </c>
    </row>
    <row r="62" spans="1:8" ht="159.75" customHeight="1" x14ac:dyDescent="0.25">
      <c r="A62" s="17" t="s">
        <v>125</v>
      </c>
      <c r="B62" s="14" t="s">
        <v>126</v>
      </c>
      <c r="C62" s="15" t="s">
        <v>27</v>
      </c>
      <c r="D62" s="14" t="s">
        <v>46</v>
      </c>
      <c r="E62" s="14" t="s">
        <v>102</v>
      </c>
      <c r="F62" s="16">
        <v>0.2</v>
      </c>
      <c r="G62" s="16">
        <v>0.2</v>
      </c>
      <c r="H62" s="16">
        <v>0.2</v>
      </c>
    </row>
    <row r="63" spans="1:8" ht="84" customHeight="1" x14ac:dyDescent="0.25">
      <c r="A63" s="21" t="s">
        <v>147</v>
      </c>
      <c r="B63" s="19" t="s">
        <v>148</v>
      </c>
      <c r="C63" s="15">
        <v>540</v>
      </c>
      <c r="D63" s="19" t="s">
        <v>46</v>
      </c>
      <c r="E63" s="19" t="s">
        <v>47</v>
      </c>
      <c r="F63" s="16">
        <v>2</v>
      </c>
      <c r="G63" s="16">
        <v>0</v>
      </c>
      <c r="H63" s="16">
        <v>0</v>
      </c>
    </row>
    <row r="64" spans="1:8" ht="93.75" x14ac:dyDescent="0.25">
      <c r="A64" s="13" t="s">
        <v>128</v>
      </c>
      <c r="B64" s="14" t="s">
        <v>127</v>
      </c>
      <c r="C64" s="15" t="s">
        <v>129</v>
      </c>
      <c r="D64" s="14" t="s">
        <v>46</v>
      </c>
      <c r="E64" s="14" t="s">
        <v>19</v>
      </c>
      <c r="F64" s="16">
        <v>30</v>
      </c>
      <c r="G64" s="16">
        <v>0</v>
      </c>
      <c r="H64" s="16">
        <v>0</v>
      </c>
    </row>
    <row r="65" spans="1:8" ht="65.25" customHeight="1" x14ac:dyDescent="0.25">
      <c r="A65" s="13" t="s">
        <v>130</v>
      </c>
      <c r="B65" s="14" t="s">
        <v>131</v>
      </c>
      <c r="C65" s="15" t="s">
        <v>132</v>
      </c>
      <c r="D65" s="14" t="s">
        <v>46</v>
      </c>
      <c r="E65" s="14" t="s">
        <v>47</v>
      </c>
      <c r="F65" s="16">
        <v>0</v>
      </c>
      <c r="G65" s="16">
        <v>210</v>
      </c>
      <c r="H65" s="16">
        <v>439.2</v>
      </c>
    </row>
    <row r="66" spans="1:8" ht="78.75" customHeight="1" x14ac:dyDescent="0.25">
      <c r="A66" s="13" t="s">
        <v>133</v>
      </c>
      <c r="B66" s="14" t="s">
        <v>134</v>
      </c>
      <c r="C66" s="15" t="s">
        <v>129</v>
      </c>
      <c r="D66" s="14" t="s">
        <v>46</v>
      </c>
      <c r="E66" s="14" t="s">
        <v>118</v>
      </c>
      <c r="F66" s="16">
        <v>0</v>
      </c>
      <c r="G66" s="16">
        <v>425.3</v>
      </c>
      <c r="H66" s="16">
        <v>0</v>
      </c>
    </row>
    <row r="68" spans="1:8" ht="16.5" customHeight="1" x14ac:dyDescent="0.25">
      <c r="A68" s="24" t="s">
        <v>135</v>
      </c>
      <c r="B68" s="25"/>
      <c r="C68" s="25"/>
      <c r="D68" s="22"/>
      <c r="E68" s="22"/>
      <c r="F68" s="22"/>
    </row>
    <row r="69" spans="1:8" ht="18" customHeight="1" x14ac:dyDescent="0.3">
      <c r="A69" s="26" t="s">
        <v>136</v>
      </c>
      <c r="B69" s="26"/>
      <c r="C69" s="22"/>
      <c r="D69" s="22"/>
      <c r="E69" s="26" t="s">
        <v>137</v>
      </c>
      <c r="F69" s="27"/>
    </row>
  </sheetData>
  <autoFilter ref="A11:H66"/>
  <mergeCells count="16">
    <mergeCell ref="F1:H1"/>
    <mergeCell ref="F2:H2"/>
    <mergeCell ref="F3:H3"/>
    <mergeCell ref="F4:H4"/>
    <mergeCell ref="A6:H6"/>
    <mergeCell ref="F9:F10"/>
    <mergeCell ref="G9:G10"/>
    <mergeCell ref="H9:H10"/>
    <mergeCell ref="A68:C68"/>
    <mergeCell ref="A69:B69"/>
    <mergeCell ref="E69:F69"/>
    <mergeCell ref="A9:A10"/>
    <mergeCell ref="B9:B10"/>
    <mergeCell ref="C9:C10"/>
    <mergeCell ref="D9:D10"/>
    <mergeCell ref="E9:E10"/>
  </mergeCells>
  <pageMargins left="0.39370078740157483" right="0.39370078740157483" top="0.98425196850393704" bottom="0.39370078740157483" header="0.31496062992125984" footer="0.31496062992125984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rep:2.48.0.277</dc:description>
  <cp:lastModifiedBy>Елена</cp:lastModifiedBy>
  <cp:lastPrinted>2019-11-19T10:37:25Z</cp:lastPrinted>
  <dcterms:created xsi:type="dcterms:W3CDTF">2019-10-22T11:39:21Z</dcterms:created>
  <dcterms:modified xsi:type="dcterms:W3CDTF">2019-11-19T10:37:27Z</dcterms:modified>
</cp:coreProperties>
</file>