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3665" windowHeight="1101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<sst xmlns="http://schemas.openxmlformats.org/spreadsheetml/2006/main" count="733" uniqueCount="525">
  <si>
    <t>Мероприятия по повышению качества водоснабжения населения в рамках подпрограммы "Создание условий для обеспечения качественными коммунальными услугами населения Красноярского сельского поселения" муниципальной программы " 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</si>
  <si>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951 0502 0122302 240 000</t>
  </si>
  <si>
    <t>Мероприятия по обслуживанию сетей уличного  освещения в рамках подпрограммы "Создание условий для обеспечения качественными коммунальными услугами населения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</si>
  <si>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951 0503 0122301 240 000</t>
  </si>
  <si>
    <t>Мероприятия по содержанию мест захоронения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</si>
  <si>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Мероприятия по повышению общего уровня благоустройства территории  Красноярского сельского поселения, организация сбора и вывоза ТБО, озеленения населенных пунктов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</si>
  <si>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951 0503 0132304 240 000</t>
  </si>
  <si>
    <t>Прочие мероприятия по благоустройству на территории Красноярского сельского поселения в рамках подпрограммы " 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</si>
  <si>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951 0503 0132305 240 000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</si>
  <si>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Красноярского сельского поселения "Энергоэффективность и развитие энергетики"(Иные закупки товаров, работ и услуг для обеспечения государствеееых (муниципальных) нужд)</t>
  </si>
  <si>
    <t>951 0503 0812262 240 000</t>
  </si>
  <si>
    <t>Расходы на просвещение в части информирования населения через части массовой информации о природоохранной деятельности и состоянии окружающей среды и природных ресурсов на территории поселения в рамках подпрограммы "Охрана окружающей среды" муниципальной программы " Охрана окружающей среды и рациональное природопользование"(Иные закупки товаров, работ и услуг для обеспечения государствеееых (муниципальных) нужд)</t>
  </si>
  <si>
    <t>951 0605 0512186 240 000</t>
  </si>
  <si>
    <t>951 0605 0512186 244 225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</si>
  <si>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"Охрана окружающей среды и рациональное природопользование"(Иные закупки товаров, работ и услуг для обеспечения государствеееых (муниципальных) нужд)</t>
  </si>
  <si>
    <t>951 0605 0529999 240 000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</si>
  <si>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"Развитие культуры" муниципальной программы Красноярского сельского поселения "Развитие культуры и туризма" (Субсидии бюджетным учреждениям)</t>
  </si>
  <si>
    <t>951 1001 9991005 312 263</t>
  </si>
  <si>
    <t>Выплаты государственной пенсии за выслугу лет лицам, замещающим муниципальные должности и должности муниципальной службы в рамках непрограммных расходов муниципальных органов Красноярского сельского поселения (Публичные нормативные социальные выплаты гражданам)</t>
  </si>
  <si>
    <t>951 1001 9991005 310 000</t>
  </si>
  <si>
    <t>951 1101 0612195 240 000</t>
  </si>
  <si>
    <t>951 1101 0612195 244 310</t>
  </si>
  <si>
    <t>951 0503 0132305 244 310</t>
  </si>
  <si>
    <t>951 0503 0132305 244 300</t>
  </si>
  <si>
    <t>951 0409 0712240 244 340</t>
  </si>
  <si>
    <t>951 0104 0712240 244 300</t>
  </si>
  <si>
    <t>951 0409 0712240 244 226</t>
  </si>
  <si>
    <t>951 0409 0712240 244 222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</si>
  <si>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</si>
  <si>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182 1 06 06043 10 4000 110</t>
  </si>
  <si>
    <t>182 1 06 06043 10 2100 110</t>
  </si>
  <si>
    <t>182 1 06 06033 10 2100 110</t>
  </si>
  <si>
    <t>182 1 05 03010 01 3000 110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</si>
  <si>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</si>
  <si>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</si>
  <si>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</si>
  <si>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</si>
  <si>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</si>
  <si>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</si>
  <si>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</si>
  <si>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</si>
  <si>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</si>
  <si>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</si>
  <si>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</si>
  <si>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</si>
  <si>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</si>
  <si>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</si>
  <si>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</si>
  <si>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</si>
  <si>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</si>
  <si>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</si>
  <si>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</si>
  <si>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</si>
  <si>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</si>
  <si>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увеличение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</si>
  <si>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</si>
  <si>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</si>
  <si>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</si>
  <si>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</si>
  <si>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</si>
  <si>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</si>
  <si>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</si>
  <si>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</si>
  <si>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</si>
  <si>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</si>
  <si>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</si>
  <si>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</si>
  <si>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</si>
  <si>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</si>
  <si>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</si>
  <si>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Форма 0503117 с. 3</t>
  </si>
  <si>
    <t xml:space="preserve">  3. Источники финансирования дефицитов бюджетов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</si>
  <si>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</si>
  <si>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</si>
  <si>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</si>
  <si>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</si>
  <si>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</si>
  <si>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</si>
  <si>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</si>
  <si>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</si>
  <si>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</si>
  <si>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</si>
  <si>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</si>
  <si>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</si>
  <si>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действий,совершаемых консульскими учреждениями Российсой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</si>
  <si>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</si>
  <si>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</si>
  <si>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</si>
  <si>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1 01 00000 00 0000 000</t>
  </si>
  <si>
    <t>1 05 00000 00 0000 000</t>
  </si>
  <si>
    <t>1 06 00000 00 0000 000</t>
  </si>
  <si>
    <t>1 06 06000 00 0000 110</t>
  </si>
  <si>
    <t>1 08 00000 00 0000 000</t>
  </si>
  <si>
    <t>2 00 00000 00 0000 000</t>
  </si>
  <si>
    <t>Заработная плата</t>
  </si>
  <si>
    <t>Прочие выплаты</t>
  </si>
  <si>
    <t>Приобретение услуг</t>
  </si>
  <si>
    <t>Услуги связи</t>
  </si>
  <si>
    <t>Коммунальные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</si>
  <si>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</si>
  <si>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</si>
  <si>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</si>
  <si>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</si>
  <si>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33309356</t>
  </si>
  <si>
    <t>60257830000</t>
  </si>
  <si>
    <t>Г.В. Уварова</t>
  </si>
  <si>
    <t>Налоги на совокупный доход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</si>
  <si>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</si>
  <si>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</si>
  <si>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Государственная пошлина</t>
  </si>
  <si>
    <t>Дотации  бюджетам субъектов Российской Федерации  и муниципальных образований</t>
  </si>
  <si>
    <t>Дотации на выравнивание 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</si>
  <si>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</si>
  <si>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</si>
  <si>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</si>
  <si>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Наименование</t>
  </si>
  <si>
    <t>финансового органа</t>
  </si>
  <si>
    <t>Глава по БК</t>
  </si>
  <si>
    <t>951</t>
  </si>
  <si>
    <t>Код дохода по  бюджетной классификации</t>
  </si>
  <si>
    <t>Код расхода
по бюджетной классификации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</si>
  <si>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</si>
  <si>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</si>
  <si>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</si>
  <si>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</si>
  <si>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</si>
  <si>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</si>
  <si>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</si>
  <si>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</si>
  <si>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</si>
  <si>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Налоговые и неналоговые доходы</t>
  </si>
  <si>
    <t>Администрация Красноярского сельского поселения Цимлянского района</t>
  </si>
  <si>
    <t>Красноярское сельское поселение Цимлянского района</t>
  </si>
  <si>
    <t>_</t>
  </si>
  <si>
    <t>Налог, взимаемый с налогоплательщиков, выбравших в качестве объекта налогообложения доходы</t>
  </si>
  <si>
    <t xml:space="preserve">Налог, взимаемый с налогоплательщиков, выбравших в качестве объекта  налогообложения доходы </t>
  </si>
  <si>
    <t>Субвенции местным бюджетам на выполнение передаваемых полномочий субъектов Российской Федерации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</si>
  <si>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</si>
  <si>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</si>
  <si>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</si>
  <si>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</si>
  <si>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</si>
  <si>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</si>
  <si>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 227.1 и 228 Налогового кодекса Российской Федерации.</t>
  </si>
  <si>
    <t>000 8 50 00000 00 0000 000</t>
  </si>
  <si>
    <t>000 1 00 00000 00 0000 000</t>
  </si>
  <si>
    <t>Налог на прибыль, доходы</t>
  </si>
  <si>
    <t>Налог на доходы физических лиц</t>
  </si>
  <si>
    <t>182 1 01 02000 01 0000 110</t>
  </si>
  <si>
    <t>182 1 01 02010 01 0000 110</t>
  </si>
  <si>
    <t>182 1 01 02030 01 0000 110</t>
  </si>
  <si>
    <t>182 1 05 01000 00 0000 110</t>
  </si>
  <si>
    <t>182 1 05 01010 00 0000 110</t>
  </si>
  <si>
    <t>182 1 05 01011 01 0000 110</t>
  </si>
  <si>
    <t>182 1 01 02010 01 1000 110</t>
  </si>
  <si>
    <t>182 1 01 02030 01 1000 110</t>
  </si>
  <si>
    <t>182 1 01 02030 01 3000 110</t>
  </si>
  <si>
    <t>182 1 05 01011 01 1000 110</t>
  </si>
  <si>
    <t>182 1 05 01020 00 0000 110</t>
  </si>
  <si>
    <t>182 1 05 01021 00 0000 110</t>
  </si>
  <si>
    <t>182 1 05 01021 01 0000 110</t>
  </si>
  <si>
    <t>182 1 05 03000 00 0000 110</t>
  </si>
  <si>
    <t>182 1 05 03010 00 0000 110</t>
  </si>
  <si>
    <t>182 1 05 03010 01 0000 110</t>
  </si>
  <si>
    <t>182 1 05 03010 01 1000 110</t>
  </si>
  <si>
    <t>182 1 06 01000 00 0000 110</t>
  </si>
  <si>
    <t>182 1 06 01030 10 0000 110</t>
  </si>
  <si>
    <t>182 1 06 01030 10 1000 110</t>
  </si>
  <si>
    <t>951 1 08 04000 01 0000 110</t>
  </si>
  <si>
    <t>951 1 08 04020 01 0000 110</t>
  </si>
  <si>
    <t>951 1 08 04020 01 1000 110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</si>
  <si>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</si>
  <si>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</si>
  <si>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</si>
  <si>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</si>
  <si>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</si>
  <si>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</si>
  <si>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</si>
  <si>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951 2 02 03024 10 0000 151</t>
  </si>
  <si>
    <t>951 2 02 04999 00 0000 151</t>
  </si>
  <si>
    <t>951 2 02 04999 10 0000 151</t>
  </si>
  <si>
    <t>Итого внутренних оборотов</t>
  </si>
  <si>
    <t>000 8 70 00000 00 0000 000</t>
  </si>
  <si>
    <t>951 2 02 04000 00 0000 151</t>
  </si>
  <si>
    <t>Администрация Красноярского сельского поселения</t>
  </si>
  <si>
    <t>951 0203 0000000 000 000</t>
  </si>
  <si>
    <t>951 0113 0000000 000 000</t>
  </si>
  <si>
    <t>951 0300 0000000 000 000</t>
  </si>
  <si>
    <t>951 0200 0000000 000 000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</si>
  <si>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</si>
  <si>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</si>
  <si>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</si>
  <si>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</si>
  <si>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</si>
  <si>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</si>
  <si>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</si>
  <si>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</si>
  <si>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</si>
  <si>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</si>
  <si>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</si>
  <si>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</si>
  <si>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</si>
  <si>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</si>
  <si>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Фонд оплаты труда и страховые взносы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</si>
  <si>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</si>
  <si>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</si>
  <si>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</si>
  <si>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</si>
  <si>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</si>
  <si>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Уплата прочих 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</si>
  <si>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</si>
  <si>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</si>
  <si>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</si>
  <si>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</si>
  <si>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</si>
  <si>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</si>
  <si>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</si>
  <si>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</si>
  <si>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</si>
  <si>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</si>
  <si>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</si>
  <si>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 xml:space="preserve">Культура   </t>
  </si>
  <si>
    <t>Финансовое обеспечение выполнения муниципального задания сельскими домами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</si>
  <si>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</si>
  <si>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</si>
  <si>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</si>
  <si>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</si>
  <si>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</si>
  <si>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Пенсии, выплачиваемые организациями сектора государственного управления</t>
  </si>
  <si>
    <t>ФИЗИЧЕСКАЯ КУЛЬТУРА И СПОРТ</t>
  </si>
  <si>
    <t xml:space="preserve">Физическая культура  </t>
  </si>
  <si>
    <t>Иные выплаты персоналу, за исключением фонда оплаты труда</t>
  </si>
  <si>
    <t>000 01 05 00 00 00 0000 000</t>
  </si>
  <si>
    <t>000 01 05 02 01 10 0000 510</t>
  </si>
  <si>
    <t>000 01 05 02 01 10 0000 610</t>
  </si>
  <si>
    <t>182 1 01 02030 01 2000 110</t>
  </si>
  <si>
    <t>В.В. Светличный</t>
  </si>
  <si>
    <t>Штрафы, санкции, возмещение ущерба</t>
  </si>
  <si>
    <t>951 1 16 00000 00 0000 000</t>
  </si>
  <si>
    <t>Транспортные услуги</t>
  </si>
  <si>
    <t>182 1 05 01010 01 0000 110</t>
  </si>
  <si>
    <t>.</t>
  </si>
  <si>
    <t>Е.А. Плутенко</t>
  </si>
  <si>
    <t>Налоги товары (работы, услуги), реализуемые на территории Российской Федерации</t>
  </si>
  <si>
    <t>Акцизы по подактивными товарами (продукции), производимые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</si>
  <si>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</si>
  <si>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</si>
  <si>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</si>
  <si>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подлежащий распределению между бюджетами субъктов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</si>
  <si>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</si>
  <si>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100 1 03 02250 01 0000 110</t>
  </si>
  <si>
    <t>100 1 03 02240 01 0000 110</t>
  </si>
  <si>
    <t>100 1 03 02230 01 0000 110</t>
  </si>
  <si>
    <t>100 1 03 02000 01 0000 110</t>
  </si>
  <si>
    <t>1 03 00000 00 0000 000</t>
  </si>
  <si>
    <t>951 0102 8810011 121 210</t>
  </si>
  <si>
    <t>951 0102 8810011 121 211</t>
  </si>
  <si>
    <t>951 0102 8810011 121 213</t>
  </si>
  <si>
    <t>951 0102 8810011 122 210</t>
  </si>
  <si>
    <t>951 0102 8810011 122 212</t>
  </si>
  <si>
    <t>951 0104 8910011 121 210</t>
  </si>
  <si>
    <t>951 0104 8910011 121 211</t>
  </si>
  <si>
    <t>951 0104 8910011 121 213</t>
  </si>
  <si>
    <t>951 0104 8910011 122 000</t>
  </si>
  <si>
    <t>951 0104 8910011 122 210</t>
  </si>
  <si>
    <t>951 0104 8910011 122 212</t>
  </si>
  <si>
    <t>951 0104 8910019 200 000</t>
  </si>
  <si>
    <t>951 0104 8910019 240 000</t>
  </si>
  <si>
    <t>951 0104 8910019 244 000</t>
  </si>
  <si>
    <t>951 0104 8910019 244 220</t>
  </si>
  <si>
    <t>951 0104 8910019 244 221</t>
  </si>
  <si>
    <t>951 0104 8910019 244 222</t>
  </si>
  <si>
    <t>951 0104 8910019 244 223</t>
  </si>
  <si>
    <t>951 0104 8910019 244 225</t>
  </si>
  <si>
    <t>951 0104 8910019 244 226</t>
  </si>
  <si>
    <t>951 0104 8910019 244 290</t>
  </si>
  <si>
    <t>951 0104 8910019 244 300</t>
  </si>
  <si>
    <t>951 0104 8910019 244 310</t>
  </si>
  <si>
    <t>951 0104 8910019 244 340</t>
  </si>
  <si>
    <t>951 0104 8919999 850 000</t>
  </si>
  <si>
    <t>951 0104 8919999 852 000</t>
  </si>
  <si>
    <t>951 0104 8919999 852 290</t>
  </si>
  <si>
    <t>951 0104 9997239 000 000</t>
  </si>
  <si>
    <t>951 0104 9990000 000 000</t>
  </si>
  <si>
    <t>951 0104 9997239 244 000</t>
  </si>
  <si>
    <t>951 0104 9997239 244 300</t>
  </si>
  <si>
    <t>951 0104 9997239 244 340</t>
  </si>
  <si>
    <t>951 0113 9992102 244 000</t>
  </si>
  <si>
    <t>951 0113 9992102 244 220</t>
  </si>
  <si>
    <t>951 0113 9992102 244 226</t>
  </si>
  <si>
    <t>951 0113 9992296 244 000</t>
  </si>
  <si>
    <t>951 0113 9992296 244 220</t>
  </si>
  <si>
    <t>951 0113 9992296 244 226</t>
  </si>
  <si>
    <t>951 0113 0222162 244 000</t>
  </si>
  <si>
    <t>951 0113 0212154 244 000</t>
  </si>
  <si>
    <t>951 0203 9995118 120 000</t>
  </si>
  <si>
    <t>951 0203 9995118 121 000</t>
  </si>
  <si>
    <t>951 0203 9995118 121 210</t>
  </si>
  <si>
    <t>951 0203 9995118 121 211</t>
  </si>
  <si>
    <t>951 0203 9995118 121 213</t>
  </si>
  <si>
    <t>951 0309 0312167 244 220</t>
  </si>
  <si>
    <t>951 0309 0312167 244 000</t>
  </si>
  <si>
    <t>951 0309 0310000 000 000</t>
  </si>
  <si>
    <t>951 0309 0300000 000 000</t>
  </si>
  <si>
    <t>951 0309 0330000 000 000</t>
  </si>
  <si>
    <t>951 0309 0332171 244 000</t>
  </si>
  <si>
    <t>951 0309 0332171 244 220</t>
  </si>
  <si>
    <t>951 0309 0332171 244 226</t>
  </si>
  <si>
    <t>951 0409 0710000 000 000</t>
  </si>
  <si>
    <t>951 0409 0710351 244 000</t>
  </si>
  <si>
    <t>951 0409 0710351 244 220</t>
  </si>
  <si>
    <t>951 0409 0710351 244 225</t>
  </si>
  <si>
    <t>951 0409 0712240 244 000</t>
  </si>
  <si>
    <t>951 0409 0712240 244 220</t>
  </si>
  <si>
    <t>951 0409 0712240 244 225</t>
  </si>
  <si>
    <t>951 0409 0717351 244 000</t>
  </si>
  <si>
    <t>951 0409 0717351 244 220</t>
  </si>
  <si>
    <t>951 0409 0717351 244 225</t>
  </si>
  <si>
    <t>951 0503 0122301 244 000</t>
  </si>
  <si>
    <t>951 0503 0122301 244 220</t>
  </si>
  <si>
    <t>951 0503 0122301 244 223</t>
  </si>
  <si>
    <t>951 0503 0122301 244 225</t>
  </si>
  <si>
    <t>951 0503 0132303 244 000</t>
  </si>
  <si>
    <t>951 0503 0132303 244 220</t>
  </si>
  <si>
    <t>951 0503 0132303 244 222</t>
  </si>
  <si>
    <t>951 0503 0132303 244 225</t>
  </si>
  <si>
    <t>951 0503 0132303 244 226</t>
  </si>
  <si>
    <t>951 0503 0132304 244 000</t>
  </si>
  <si>
    <t>951 0503 0132304 244 220</t>
  </si>
  <si>
    <t>951 0503 0132304 244 225</t>
  </si>
  <si>
    <t>951 0503 0132304 244 300</t>
  </si>
  <si>
    <t>951 0503 0132304 244 340</t>
  </si>
  <si>
    <t>ОХРАНА ОКРУЖАЮЩЕЙ СРЕДЫ</t>
  </si>
  <si>
    <t>951 0600 0000000 000 000</t>
  </si>
  <si>
    <t>951 0605 0529999 244 000</t>
  </si>
  <si>
    <t>951 0605 0512186 244 220</t>
  </si>
  <si>
    <t>951 0605 0512186 244 000</t>
  </si>
  <si>
    <t>Муниципальная  программа Красноярского сельского поселения "Развитие культуры и туризма"</t>
  </si>
  <si>
    <t>951 0801 0400000 000 000</t>
  </si>
  <si>
    <t>951 0801 0410000 000 000</t>
  </si>
  <si>
    <t>951 0801 0410059 610 000</t>
  </si>
  <si>
    <t>951 0801 0410059 611 000</t>
  </si>
  <si>
    <t>951 0801 0410059 611 240</t>
  </si>
  <si>
    <t>951 0801 0410059 611 241</t>
  </si>
  <si>
    <t>951 1001 9000000 000 000</t>
  </si>
  <si>
    <t>951 1001 9990000 000 000</t>
  </si>
  <si>
    <t>951 1001 9991005 312 000</t>
  </si>
  <si>
    <t>951 1101 0612195 244 000</t>
  </si>
  <si>
    <t>951 1101 0612195 244 290</t>
  </si>
  <si>
    <t>951 1101 0612195 244 300</t>
  </si>
  <si>
    <t>951 1101 0612195 244 340</t>
  </si>
  <si>
    <t>951 0502 0122302 244 220</t>
  </si>
  <si>
    <t>951 0502 0122302 244 225</t>
  </si>
  <si>
    <t>951 0502 0122302 244 000</t>
  </si>
  <si>
    <t>-</t>
  </si>
  <si>
    <t>Резервные фонды</t>
  </si>
  <si>
    <t>Резервные фонды местных администраций</t>
  </si>
  <si>
    <t>951 0111 9999010 870 290</t>
  </si>
  <si>
    <t>951 0111 9999010 870 000</t>
  </si>
  <si>
    <t>951 0111 9000000 000 000</t>
  </si>
  <si>
    <t>951 0503 0132305 244 000</t>
  </si>
  <si>
    <t>951 0113 8919999 850 00</t>
  </si>
  <si>
    <t>951 0113 8919999 851 290</t>
  </si>
  <si>
    <t>Уплата налога на имущество организаций и земельного налога</t>
  </si>
  <si>
    <t>Уплата прочих налогов, сборов и иных платежей</t>
  </si>
  <si>
    <t>951 0113 8919999 851 000</t>
  </si>
  <si>
    <t>951 0113 8919999 852 000</t>
  </si>
  <si>
    <t>951 0113 8919999 852 290</t>
  </si>
  <si>
    <t>951 0503 0132305 244 220</t>
  </si>
  <si>
    <t>951 0503 0132305 244 225</t>
  </si>
  <si>
    <t>951 0113 0232162 244 226</t>
  </si>
  <si>
    <t>951 0113 0232162 244 200</t>
  </si>
  <si>
    <t>951 0113 0232162 244 000</t>
  </si>
  <si>
    <t>951 1 16 500000 00 0000 140</t>
  </si>
  <si>
    <t>951 0503 0132304 244 222</t>
  </si>
  <si>
    <t>951 0503 0132303 000 000</t>
  </si>
  <si>
    <t>951 0605 0529999 244 220</t>
  </si>
  <si>
    <t>951 1001 9991005 312 260</t>
  </si>
  <si>
    <t>951 0104 8910011 121 000</t>
  </si>
  <si>
    <t>951 0104 8910011 120 000</t>
  </si>
  <si>
    <t>951 0104 8910000 000 000</t>
  </si>
  <si>
    <t>951 0104 8900000 000 000</t>
  </si>
  <si>
    <t>951 0104 0000000 000 000</t>
  </si>
  <si>
    <t>951 0102 8810011 122 000</t>
  </si>
  <si>
    <t>951 0102 8810011 121 000</t>
  </si>
  <si>
    <t>951 0102 8810011 120 000</t>
  </si>
  <si>
    <t>951 0102 8810000 000 000</t>
  </si>
  <si>
    <t>951 0102 8800000 000 000</t>
  </si>
  <si>
    <t>951 0102 8000000 000 000</t>
  </si>
  <si>
    <t>951 0100 0000000 000 000</t>
  </si>
  <si>
    <t>951 0000 0000000 000 000</t>
  </si>
  <si>
    <t>951 0104 8919999 851 000</t>
  </si>
  <si>
    <t>951 0104 8919999 851 290</t>
  </si>
  <si>
    <t>Прочие межбюджетные трансферты, передаваемые  бюджетам сельских поселений</t>
  </si>
  <si>
    <t>Субвенции  бюджетам сельских поселений на выполнение передаваемых полномочий субъектов Российской Федерации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</si>
  <si>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</si>
  <si>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 бюджетной обеспеченности</t>
  </si>
  <si>
    <t>951 1 16 51040 02 0000 140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</si>
  <si>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</si>
  <si>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с организаций</t>
  </si>
  <si>
    <t>Земельный налог с организаций, обладающих земельным участком, расположенным в гранизах сельских поселений</t>
  </si>
  <si>
    <t>182 1 06 06033 10 0000 110</t>
  </si>
  <si>
    <t>Земельный налог с физических лиц</t>
  </si>
  <si>
    <t>182 1 06 06033 10 1000 110</t>
  </si>
  <si>
    <t>182 1 06 06040 10 0000 110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</si>
  <si>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</si>
  <si>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</si>
  <si>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</si>
  <si>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182 1 06 01030 10 4000 110</t>
  </si>
  <si>
    <t>182 1 06 01030 10 2100 110</t>
  </si>
  <si>
    <t>951 0113 0212154 244 226</t>
  </si>
  <si>
    <t>951 0113 0212154 244 220</t>
  </si>
  <si>
    <t>951 0113 0222162 244 220</t>
  </si>
  <si>
    <t>951 0309 0312167 244 225</t>
  </si>
  <si>
    <t>Муниципальная  программа Красноярского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</si>
  <si>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 на территории Красноярского сельского поселения"</t>
  </si>
  <si>
    <t>Подпрограмма "Защита населения от чрезвычайных ситуаций в Красноярском сельском поселении"</t>
  </si>
  <si>
    <t>951 0309 0320000 000 000</t>
  </si>
  <si>
    <t>951 0309 0322168 244 000</t>
  </si>
  <si>
    <t>951 0309 0322168 244 220</t>
  </si>
  <si>
    <t>951 0309 0322168 244 226</t>
  </si>
  <si>
    <t>Подпрограмма "Обеспечение безопасности на воде на территории Красноярского сельского поселения"</t>
  </si>
  <si>
    <t>Муниципальная программа "Развитие транспортной системы" подпрограмма "Развитие транспортной инфракструктуры в Красноярском сельском поселении"</t>
  </si>
  <si>
    <t>Подпрограмма "Создание условий для обеспечения качественными коммунальными услугами населения Красноярского сельского поселения"</t>
  </si>
  <si>
    <t>951 0503 0120000 000 000</t>
  </si>
  <si>
    <t>Подпрограмма "Благоустройство населенных пунктов Красноярского сельского поселения"</t>
  </si>
  <si>
    <t>951 0503 0132304 244 226</t>
  </si>
  <si>
    <t>951 0503 0130000 000 000</t>
  </si>
  <si>
    <t>Подпрограмма "Энергосбережение и повышения энергетической эффективности"</t>
  </si>
  <si>
    <t>951 0503 0812262 244 000</t>
  </si>
  <si>
    <t>951 0503 0812262 244 300</t>
  </si>
  <si>
    <t>951 0503 0812262 244 340</t>
  </si>
  <si>
    <t>951 0503 0810000 000 000</t>
  </si>
  <si>
    <t>951 0113 9999010 244 290</t>
  </si>
  <si>
    <t>951 0113 9999010 244 000</t>
  </si>
  <si>
    <t>951 0102 8810011 122 213</t>
  </si>
  <si>
    <t>951 0104 8910011 122 213</t>
  </si>
  <si>
    <t>Определение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правонарушениях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</si>
  <si>
    <t>Расходы на выплаты по оплате труда работников муниципальных органов Красноярского сельского поселения по Главе Красноярского сельского поселения в рамках обеспечения функционирования Главы Красноярского сельского поселения (Расходы на выплаты  персоналу государственных (муниципальных) органов)</t>
  </si>
  <si>
    <t>Расходы на выплаты  по оплате труда муниципальных органов Красноярского сельского поселения в рамках обеспечения деятельности Администрации Красноярского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</si>
  <si>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</si>
  <si>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Красноярского сельского поселения (Уплата налогов, сборов и иных платежей)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</si>
  <si>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</si>
  <si>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</si>
  <si>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</si>
  <si>
    <t>951 0113 9992296 240 000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</si>
  <si>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Красноярском сельском поселении 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</si>
  <si>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951 0113 0212154 240 000</t>
  </si>
  <si>
    <t>Организация и размещение тематических материаловнаправленных на информирование населения о безопасности поведении в экстремальных ситуациях в рамках подпрограммы "Профилактика экстремизма и терроризма в Красноярсом сельском поселении" 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</si>
  <si>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951 0113 0222162 240 000</t>
  </si>
  <si>
    <t>951 0113 022162 244 226</t>
  </si>
  <si>
    <t>951 0113 0232161 240 000</t>
  </si>
  <si>
    <t>951 0113 9992102 240 000</t>
  </si>
  <si>
    <t>Расходы на осуществление первичного воинского учета на территории, где отсутствуют военные комиссариаты в рамках непрограммых расходов муниципальных органов Красноярского сельского поселения (Расходы на выплтаты персоналу государственных (муниципальнных) органов)</t>
  </si>
  <si>
    <t>Мероприятия по обеспечению пожарной безопасности в рамках подпрограммы "Пожарная безопасность"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государствеееых (муниципальных) нужд)</t>
  </si>
  <si>
    <t>951 0309 0312167 240 000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</si>
  <si>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объектах"(Иные закупки товаров, работ и услуг для обеспечения государствеееых (муниципальных) нужд)</t>
  </si>
  <si>
    <t>951 0309 0322168 240 000</t>
  </si>
  <si>
    <t>Мероприятия по обеспечению безопасности на воде в рамках подпрограммы "Обеспечение безопасности на воде"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объектах"(Иные закупки товаров, работ и услуг для обеспечения государствеееых (муниципальных) нужд)</t>
  </si>
  <si>
    <t>951 0309 0332171 240 000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</si>
  <si>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инфраструктуры"(Иные закупки товаров, работ и услуг для обеспечения государствеееых (муниципальных) нужд)</t>
  </si>
  <si>
    <t>951 0409 0710351 240 000</t>
  </si>
  <si>
    <t xml:space="preserve">Расходы 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 (Иные закупки товаров, работ и услуг для обеспечения государствеееых (муниципальных) нужд) </t>
  </si>
  <si>
    <t>951 0409 0712240 240 000</t>
  </si>
  <si>
    <t>Расходы  на 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 (Иные закупки товаров, работ и услуг для обеспечения государствеееых (муниципальных) нужд)</t>
  </si>
  <si>
    <t>951 0409 0717351 240 000</t>
  </si>
  <si>
    <t>Физкультурные и массовые спортивные мероприятия в рамках подпрограммы "Развитие физической культуры и массового спорта Красноярского сельского поселения" муниципальной  программы "Развитие физической культуры и спорта "(Иные закупки товаров, работ и услуг для обеспечения государственных (муниципальных) нужд)</t>
  </si>
  <si>
    <t>Налог, взимаемый с налогоплательщиков, выбравших в качестве объкта налогообложения доходов</t>
  </si>
  <si>
    <t>182 1 05 01011 01 2100 110</t>
  </si>
  <si>
    <t>182 1 05 01011 01 2000 110</t>
  </si>
  <si>
    <t>951 0113 9999010 244 340</t>
  </si>
  <si>
    <t>951 0113 9999010 244 300</t>
  </si>
  <si>
    <t>951 0503 0132304 244 310</t>
  </si>
  <si>
    <t>951 0503 0132305 244 340</t>
  </si>
  <si>
    <t>Расходы на капитальный ремонтавтомобильных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</t>
  </si>
  <si>
    <t>Расходы, услуги по содержанию имущества</t>
  </si>
  <si>
    <t>951 0409 0710502 244 225</t>
  </si>
  <si>
    <t>951 0409 0710502 244 220</t>
  </si>
  <si>
    <t>951 0409 0710502 240 000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</si>
  <si>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</t>
  </si>
  <si>
    <t>951 0409 0718502 244 220</t>
  </si>
  <si>
    <t>951 0409 0718502 240 200</t>
  </si>
  <si>
    <t>951 0409 0718502 244 225</t>
  </si>
  <si>
    <t xml:space="preserve"> Расходы организации и размещение печатных публикаций, направленных на пропаганду антинаркотического мировоззрения в рамках подпрограммы "Комплексные меры противодействия злоупотреблению наркотиками и их незаконному обороту"муниципальной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</si>
  <si>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951 0503 0132303 244 310</t>
  </si>
  <si>
    <t>951 0503 0132303 244 300</t>
  </si>
  <si>
    <t>182 1 05 01021 01 4000 110</t>
  </si>
  <si>
    <t>182 1 05 01021 01 1000 110</t>
  </si>
  <si>
    <t>182 1 05 01050 01 1000 110</t>
  </si>
  <si>
    <t>Минимальный налог зачисляемый в бюджеты сельских поселений</t>
  </si>
  <si>
    <t>951 0309 0312167 244 226</t>
  </si>
  <si>
    <t>951 0309 0312167 244 300</t>
  </si>
  <si>
    <t>951 0309 0312167 244 340</t>
  </si>
  <si>
    <t>951 0503 0122301 244 226</t>
  </si>
  <si>
    <t>951 0113 9992101 244 226</t>
  </si>
  <si>
    <t>951 0113 9992101 244 220</t>
  </si>
  <si>
    <t>951 0113 9992101 244 000</t>
  </si>
  <si>
    <t>Мероприятия по диспансеризации муниципальных гражданских служащих муниципальных органов Красноярского сельского поселения в рамках обеспечения деятельности Администрации Красноярского сельского поселения (Иные закупки товаров, работ и услуг для обеспечения государственных (муниципальных) нужд)</t>
  </si>
  <si>
    <t>951 0113 9992101 240 000</t>
  </si>
  <si>
    <t>951 0705 9992295 244 226</t>
  </si>
  <si>
    <t>951 0705 9992295 244 220</t>
  </si>
  <si>
    <t>951 0705 9992295 244 000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</si>
  <si>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</si>
  <si>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951 0705 9992295 240 000</t>
  </si>
  <si>
    <t>ОБРАЗОВАНИЕ</t>
  </si>
  <si>
    <t>951 0700 0000000 000 000</t>
  </si>
  <si>
    <t>951 0605 0529999 244 225</t>
  </si>
  <si>
    <t>182 1 05 03010 01 2100 110</t>
  </si>
  <si>
    <t>182 1 05 01050 01 2100 110</t>
  </si>
  <si>
    <t>182 1 05 01021 01 2100 110</t>
  </si>
  <si>
    <t>182 1 05 01021 01 2000 110</t>
  </si>
  <si>
    <t>182 1 05 01050 01 2000 110</t>
  </si>
  <si>
    <t>182 1 06 06030 00 0000 110</t>
  </si>
  <si>
    <t>июля</t>
  </si>
  <si>
    <t>182 1 05 010 21 01 3000 110</t>
  </si>
  <si>
    <t>182 1 05 01012 01 0000 110</t>
  </si>
  <si>
    <t>182 1 05 01012 01 1000 110</t>
  </si>
  <si>
    <t>182 1 05 01011 01 3000 110</t>
  </si>
  <si>
    <t>182 1 01 02030 01 2100 110</t>
  </si>
  <si>
    <t>951 0503 0122301 244 300</t>
  </si>
  <si>
    <t>951 0503 0122301 244 310</t>
  </si>
  <si>
    <t>718408,38</t>
  </si>
  <si>
    <t>03</t>
  </si>
  <si>
    <t>03.07.2015г.</t>
  </si>
  <si>
    <t>-5858428,80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</si>
</sst>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-* #.##0.00_р_._-;\-* #.##0.00_р_._-;_-* &quot;-&quot;??_р_._-;_-@_-"/>
    <numFmt numFmtId="179" formatCode="#.##0.00_ ;\-#.##0.00\ "/>
    <numFmt numFmtId="180" formatCode="#,##0.00_ ;\-#,##0.00\ "/>
  </numFmts>
  <fonts count="3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49" fontId="2" fillId="0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49" fontId="6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2" fontId="6" fillId="0" borderId="20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49" fontId="6" fillId="0" borderId="2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wrapText="1"/>
    </xf>
    <xf numFmtId="2" fontId="10" fillId="0" borderId="1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wrapText="1"/>
    </xf>
    <xf numFmtId="2" fontId="6" fillId="0" borderId="35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35" xfId="0" applyFont="1" applyFill="1" applyBorder="1" applyAlignment="1">
      <alignment/>
    </xf>
    <xf numFmtId="2" fontId="2" fillId="0" borderId="20" xfId="0" applyNumberFormat="1" applyFont="1" applyFill="1" applyBorder="1" applyAlignment="1" applyProtection="1">
      <alignment horizontal="center"/>
      <protection hidden="1" locked="0"/>
    </xf>
    <xf numFmtId="2" fontId="2" fillId="0" borderId="38" xfId="0" applyNumberFormat="1" applyFont="1" applyFill="1" applyBorder="1" applyAlignment="1" applyProtection="1">
      <alignment horizontal="center"/>
      <protection hidden="1" locked="0"/>
    </xf>
    <xf numFmtId="2" fontId="2" fillId="0" borderId="36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6" fillId="0" borderId="41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10" fillId="0" borderId="3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43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2" fontId="6" fillId="0" borderId="44" xfId="0" applyNumberFormat="1" applyFont="1" applyFill="1" applyBorder="1" applyAlignment="1">
      <alignment horizontal="center"/>
    </xf>
    <xf numFmtId="2" fontId="6" fillId="0" borderId="44" xfId="6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 applyProtection="1">
      <alignment horizontal="center"/>
      <protection hidden="1" locked="0"/>
    </xf>
    <xf numFmtId="2" fontId="6" fillId="0" borderId="12" xfId="0" applyNumberFormat="1" applyFont="1" applyFill="1" applyBorder="1" applyAlignment="1" applyProtection="1">
      <alignment horizontal="center"/>
      <protection hidden="1" locked="0"/>
    </xf>
    <xf numFmtId="2" fontId="6" fillId="0" borderId="13" xfId="0" applyNumberFormat="1" applyFont="1" applyFill="1" applyBorder="1" applyAlignment="1" applyProtection="1">
      <alignment horizontal="center"/>
      <protection hidden="1" locked="0"/>
    </xf>
    <xf numFmtId="2" fontId="6" fillId="0" borderId="38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 applyProtection="1">
      <alignment horizontal="center"/>
      <protection/>
    </xf>
    <xf numFmtId="2" fontId="6" fillId="0" borderId="20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2" fillId="0" borderId="2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2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wrapText="1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2" fontId="10" fillId="0" borderId="38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2" fontId="2" fillId="0" borderId="20" xfId="0" applyNumberFormat="1" applyFont="1" applyFill="1" applyBorder="1" applyAlignment="1" applyProtection="1">
      <alignment horizontal="center"/>
      <protection hidden="1" locked="0"/>
    </xf>
    <xf numFmtId="2" fontId="2" fillId="0" borderId="38" xfId="0" applyNumberFormat="1" applyFont="1" applyFill="1" applyBorder="1" applyAlignment="1" applyProtection="1">
      <alignment horizontal="center"/>
      <protection hidden="1" locked="0"/>
    </xf>
    <xf numFmtId="2" fontId="2" fillId="0" borderId="4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 applyProtection="1">
      <alignment horizontal="center"/>
      <protection hidden="1" locked="0"/>
    </xf>
    <xf numFmtId="2" fontId="2" fillId="0" borderId="12" xfId="0" applyNumberFormat="1" applyFont="1" applyFill="1" applyBorder="1" applyAlignment="1" applyProtection="1">
      <alignment horizontal="center"/>
      <protection hidden="1" locked="0"/>
    </xf>
    <xf numFmtId="2" fontId="2" fillId="0" borderId="13" xfId="0" applyNumberFormat="1" applyFont="1" applyFill="1" applyBorder="1" applyAlignment="1" applyProtection="1">
      <alignment horizontal="center"/>
      <protection hidden="1" locked="0"/>
    </xf>
    <xf numFmtId="2" fontId="6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distributed"/>
    </xf>
    <xf numFmtId="0" fontId="1" fillId="0" borderId="11" xfId="0" applyFont="1" applyFill="1" applyBorder="1" applyAlignment="1">
      <alignment horizontal="left" vertical="distributed"/>
    </xf>
    <xf numFmtId="0" fontId="6" fillId="0" borderId="16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2" fontId="6" fillId="0" borderId="37" xfId="0" applyNumberFormat="1" applyFont="1" applyFill="1" applyBorder="1" applyAlignment="1">
      <alignment horizontal="center"/>
    </xf>
    <xf numFmtId="2" fontId="6" fillId="0" borderId="53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49" fontId="6" fillId="0" borderId="54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56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wrapText="1"/>
    </xf>
    <xf numFmtId="49" fontId="6" fillId="0" borderId="33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2" fontId="6" fillId="0" borderId="48" xfId="0" applyNumberFormat="1" applyFont="1" applyFill="1" applyBorder="1" applyAlignment="1">
      <alignment horizontal="center"/>
    </xf>
    <xf numFmtId="2" fontId="6" fillId="0" borderId="5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2" fillId="0" borderId="5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59" xfId="0" applyFont="1" applyBorder="1" applyAlignment="1">
      <alignment/>
    </xf>
    <xf numFmtId="0" fontId="6" fillId="0" borderId="42" xfId="0" applyFont="1" applyFill="1" applyBorder="1" applyAlignment="1">
      <alignment horizontal="left" wrapText="1"/>
    </xf>
    <xf numFmtId="2" fontId="6" fillId="0" borderId="52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2" fillId="0" borderId="60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2" fontId="2" fillId="0" borderId="58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53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180" fontId="2" fillId="0" borderId="12" xfId="43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35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>
      <alignment/>
    </xf>
    <xf numFmtId="49" fontId="2" fillId="0" borderId="46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2" fontId="2" fillId="0" borderId="49" xfId="0" applyNumberFormat="1" applyFont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2" fontId="2" fillId="0" borderId="2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34" xfId="0" applyFont="1" applyBorder="1" applyAlignment="1">
      <alignment horizontal="left" vertical="center" wrapText="1" indent="2"/>
    </xf>
    <xf numFmtId="0" fontId="2" fillId="0" borderId="19" xfId="0" applyFont="1" applyBorder="1" applyAlignment="1">
      <alignment horizontal="left" vertical="center" wrapText="1" indent="2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center"/>
    </xf>
    <xf numFmtId="0" fontId="2" fillId="0" borderId="48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4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95"/>
  <sheetViews>
    <sheetView zoomScaleSheetLayoutView="100" zoomScalePageLayoutView="0" workbookViewId="0" topLeftCell="A81">
      <selection activeCell="CO4" sqref="CO4:DF5"/>
    </sheetView>
  </sheetViews>
  <sheetFormatPr defaultColWidth="0.875" defaultRowHeight="12.75"/>
  <cols>
    <col min="1" max="27" width="0.875" style="16" customWidth="1"/>
    <col min="28" max="28" width="11.375" style="16" customWidth="1"/>
    <col min="29" max="53" width="0.875" style="16" customWidth="1"/>
    <col min="54" max="54" width="5.75390625" style="16" customWidth="1"/>
    <col min="55" max="68" width="0.875" style="16" customWidth="1"/>
    <col min="69" max="69" width="0.6171875" style="16" customWidth="1"/>
    <col min="70" max="71" width="0.875" style="16" hidden="1" customWidth="1"/>
    <col min="72" max="72" width="0.12890625" style="16" hidden="1" customWidth="1"/>
    <col min="73" max="74" width="0.875" style="16" hidden="1" customWidth="1"/>
    <col min="75" max="88" width="0.875" style="16" customWidth="1"/>
    <col min="89" max="89" width="0.37109375" style="16" customWidth="1"/>
    <col min="90" max="90" width="0.74609375" style="16" hidden="1" customWidth="1"/>
    <col min="91" max="91" width="0.875" style="16" hidden="1" customWidth="1"/>
    <col min="92" max="92" width="1.875" style="16" hidden="1" customWidth="1"/>
    <col min="93" max="106" width="0.875" style="16" customWidth="1"/>
    <col min="107" max="107" width="0.37109375" style="16" customWidth="1"/>
    <col min="108" max="109" width="0.875" style="16" hidden="1" customWidth="1"/>
    <col min="110" max="110" width="1.12109375" style="16" hidden="1" customWidth="1"/>
    <col min="111" max="16384" width="0.875" style="16" customWidth="1"/>
  </cols>
  <sheetData>
    <row r="1" spans="22:110" ht="15" customHeight="1" thickBot="1">
      <c r="V1" s="165" t="s">
        <v>64</v>
      </c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O1" s="167" t="s">
        <v>40</v>
      </c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9"/>
    </row>
    <row r="2" spans="1:110" s="18" customFormat="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CO2" s="170" t="s">
        <v>65</v>
      </c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2"/>
    </row>
    <row r="3" spans="40:110" s="18" customFormat="1" ht="15" customHeight="1">
      <c r="AN3" s="71"/>
      <c r="AO3" s="71"/>
      <c r="AP3" s="71"/>
      <c r="AQ3" s="71"/>
      <c r="AR3" s="72" t="s">
        <v>46</v>
      </c>
      <c r="AS3" s="173" t="s">
        <v>513</v>
      </c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73"/>
      <c r="BL3" s="157">
        <v>2015</v>
      </c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71" t="s">
        <v>47</v>
      </c>
      <c r="BY3" s="71"/>
      <c r="BZ3" s="71"/>
      <c r="CM3" s="19" t="s">
        <v>41</v>
      </c>
      <c r="CO3" s="130" t="s">
        <v>523</v>
      </c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62"/>
    </row>
    <row r="4" spans="1:110" s="18" customFormat="1" ht="10.5" customHeight="1">
      <c r="A4" s="18" t="s">
        <v>115</v>
      </c>
      <c r="CO4" s="174" t="s">
        <v>103</v>
      </c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6"/>
    </row>
    <row r="5" spans="1:110" s="18" customFormat="1" ht="10.5" customHeight="1">
      <c r="A5" s="153" t="s">
        <v>116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0" t="s">
        <v>131</v>
      </c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M5" s="19" t="s">
        <v>42</v>
      </c>
      <c r="CO5" s="177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9"/>
    </row>
    <row r="6" spans="1:110" s="18" customFormat="1" ht="22.5" customHeight="1">
      <c r="A6" s="153" t="s">
        <v>45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66" t="s">
        <v>132</v>
      </c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D6" s="159" t="s">
        <v>117</v>
      </c>
      <c r="CE6" s="159"/>
      <c r="CF6" s="159"/>
      <c r="CG6" s="159"/>
      <c r="CH6" s="159"/>
      <c r="CI6" s="159"/>
      <c r="CJ6" s="159"/>
      <c r="CK6" s="159"/>
      <c r="CL6" s="159"/>
      <c r="CM6" s="159"/>
      <c r="CN6" s="160"/>
      <c r="CO6" s="130" t="s">
        <v>118</v>
      </c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62"/>
    </row>
    <row r="7" spans="1:110" s="18" customFormat="1" ht="15" customHeight="1">
      <c r="A7" s="18" t="s">
        <v>75</v>
      </c>
      <c r="CD7" s="159" t="s">
        <v>43</v>
      </c>
      <c r="CE7" s="159"/>
      <c r="CF7" s="159"/>
      <c r="CG7" s="159"/>
      <c r="CH7" s="159"/>
      <c r="CI7" s="159"/>
      <c r="CJ7" s="159"/>
      <c r="CK7" s="159"/>
      <c r="CL7" s="159"/>
      <c r="CM7" s="159"/>
      <c r="CN7" s="160"/>
      <c r="CO7" s="130" t="s">
        <v>104</v>
      </c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62"/>
    </row>
    <row r="8" spans="1:110" s="18" customFormat="1" ht="15" customHeight="1" thickBot="1">
      <c r="A8" s="18" t="s">
        <v>76</v>
      </c>
      <c r="CO8" s="109" t="s">
        <v>44</v>
      </c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61"/>
    </row>
    <row r="9" spans="1:110" s="20" customFormat="1" ht="21" customHeight="1">
      <c r="A9" s="163" t="s">
        <v>66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</row>
    <row r="10" spans="1:110" ht="33" customHeight="1">
      <c r="A10" s="151" t="s">
        <v>33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 t="s">
        <v>34</v>
      </c>
      <c r="AD10" s="152"/>
      <c r="AE10" s="152"/>
      <c r="AF10" s="152"/>
      <c r="AG10" s="152"/>
      <c r="AH10" s="152"/>
      <c r="AI10" s="152" t="s">
        <v>119</v>
      </c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 t="s">
        <v>77</v>
      </c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 t="s">
        <v>35</v>
      </c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 t="s">
        <v>36</v>
      </c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80"/>
    </row>
    <row r="11" spans="1:110" s="21" customFormat="1" ht="12" customHeight="1" thickBot="1">
      <c r="A11" s="154">
        <v>1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27">
        <v>2</v>
      </c>
      <c r="AD11" s="127"/>
      <c r="AE11" s="127"/>
      <c r="AF11" s="127"/>
      <c r="AG11" s="127"/>
      <c r="AH11" s="127"/>
      <c r="AI11" s="127">
        <v>3</v>
      </c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>
        <v>4</v>
      </c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>
        <v>5</v>
      </c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>
        <v>6</v>
      </c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84"/>
    </row>
    <row r="12" spans="1:110" ht="15" customHeight="1">
      <c r="A12" s="101" t="s">
        <v>67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2"/>
      <c r="AC12" s="103" t="s">
        <v>38</v>
      </c>
      <c r="AD12" s="104"/>
      <c r="AE12" s="104"/>
      <c r="AF12" s="104"/>
      <c r="AG12" s="104"/>
      <c r="AH12" s="104"/>
      <c r="AI12" s="104" t="s">
        <v>144</v>
      </c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6">
        <f>BC14+BC81</f>
        <v>12035510</v>
      </c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5">
        <f>BW14+BW81</f>
        <v>5817542.16</v>
      </c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>
        <f>BC12-BW12</f>
        <v>6217967.84</v>
      </c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7"/>
    </row>
    <row r="13" spans="1:110" ht="15" customHeight="1">
      <c r="A13" s="91" t="s">
        <v>37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149"/>
      <c r="AC13" s="137"/>
      <c r="AD13" s="138"/>
      <c r="AE13" s="138"/>
      <c r="AF13" s="138"/>
      <c r="AG13" s="138"/>
      <c r="AH13" s="139"/>
      <c r="AI13" s="140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9"/>
      <c r="BC13" s="118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20"/>
      <c r="BW13" s="118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85"/>
    </row>
    <row r="14" spans="1:110" s="23" customFormat="1" ht="14.25" customHeight="1">
      <c r="A14" s="128" t="s">
        <v>130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9"/>
      <c r="AC14" s="97"/>
      <c r="AD14" s="98"/>
      <c r="AE14" s="98"/>
      <c r="AF14" s="98"/>
      <c r="AG14" s="98"/>
      <c r="AH14" s="99"/>
      <c r="AI14" s="156" t="s">
        <v>145</v>
      </c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9"/>
      <c r="BC14" s="107">
        <f>BC15+BC24+BC30+BC58+BC74+BC78</f>
        <v>5288700</v>
      </c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158"/>
      <c r="BW14" s="107">
        <f>BW15+BW30+BW58+BW74+BW78+BW24</f>
        <v>2777735.2699999996</v>
      </c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158"/>
      <c r="CO14" s="107">
        <f>BC14-BW14</f>
        <v>2510964.7300000004</v>
      </c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4"/>
    </row>
    <row r="15" spans="1:110" ht="15" customHeight="1">
      <c r="A15" s="89" t="s">
        <v>146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90"/>
      <c r="AC15" s="130"/>
      <c r="AD15" s="131"/>
      <c r="AE15" s="131"/>
      <c r="AF15" s="131"/>
      <c r="AG15" s="131"/>
      <c r="AH15" s="131"/>
      <c r="AI15" s="125" t="s">
        <v>88</v>
      </c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3">
        <f>BC16</f>
        <v>1699400</v>
      </c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>
        <f>BW16</f>
        <v>751524.7</v>
      </c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3">
        <f>CO16</f>
        <v>947875.3</v>
      </c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64"/>
    </row>
    <row r="16" spans="1:110" ht="14.25" customHeight="1">
      <c r="A16" s="135" t="s">
        <v>147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6"/>
      <c r="AC16" s="130"/>
      <c r="AD16" s="131"/>
      <c r="AE16" s="131"/>
      <c r="AF16" s="131"/>
      <c r="AG16" s="131"/>
      <c r="AH16" s="131"/>
      <c r="AI16" s="131" t="s">
        <v>148</v>
      </c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47">
        <f>BC17</f>
        <v>1699400</v>
      </c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>
        <f>BW17+BW19</f>
        <v>751524.7</v>
      </c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7">
        <f>BC16-BW16</f>
        <v>947875.3</v>
      </c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32"/>
    </row>
    <row r="17" spans="1:110" ht="77.25" customHeight="1">
      <c r="A17" s="135" t="s">
        <v>143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6"/>
      <c r="AC17" s="130"/>
      <c r="AD17" s="131"/>
      <c r="AE17" s="131"/>
      <c r="AF17" s="131"/>
      <c r="AG17" s="131"/>
      <c r="AH17" s="131"/>
      <c r="AI17" s="131" t="s">
        <v>149</v>
      </c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47">
        <v>1699400</v>
      </c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>
        <f>BW18</f>
        <v>736616.1</v>
      </c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2">
        <f>BC17-BW17</f>
        <v>962783.9</v>
      </c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2"/>
    </row>
    <row r="18" spans="1:110" ht="78.75" customHeight="1">
      <c r="A18" s="135" t="s">
        <v>143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6"/>
      <c r="AC18" s="130"/>
      <c r="AD18" s="131"/>
      <c r="AE18" s="131"/>
      <c r="AF18" s="131"/>
      <c r="AG18" s="131"/>
      <c r="AH18" s="131"/>
      <c r="AI18" s="131" t="s">
        <v>154</v>
      </c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47">
        <v>0</v>
      </c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>
        <v>736616.1</v>
      </c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2">
        <f>BC18-BW18</f>
        <v>-736616.1</v>
      </c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2"/>
    </row>
    <row r="19" spans="1:110" ht="47.25" customHeight="1">
      <c r="A19" s="135" t="s">
        <v>142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6"/>
      <c r="AC19" s="130"/>
      <c r="AD19" s="131"/>
      <c r="AE19" s="131"/>
      <c r="AF19" s="131"/>
      <c r="AG19" s="131"/>
      <c r="AH19" s="131"/>
      <c r="AI19" s="131" t="s">
        <v>150</v>
      </c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47" t="s">
        <v>133</v>
      </c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>
        <f>BW20+BW21+BW23</f>
        <v>14908.6</v>
      </c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21">
        <v>-499.5</v>
      </c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83"/>
    </row>
    <row r="20" spans="1:110" ht="47.25" customHeight="1">
      <c r="A20" s="135" t="s">
        <v>142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6"/>
      <c r="AC20" s="130"/>
      <c r="AD20" s="131"/>
      <c r="AE20" s="131"/>
      <c r="AF20" s="131"/>
      <c r="AG20" s="131"/>
      <c r="AH20" s="131"/>
      <c r="AI20" s="131" t="s">
        <v>155</v>
      </c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47" t="s">
        <v>133</v>
      </c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>
        <v>14458.6</v>
      </c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21">
        <v>-14458.6</v>
      </c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83"/>
    </row>
    <row r="21" spans="1:110" ht="47.25" customHeight="1">
      <c r="A21" s="135" t="s">
        <v>142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6"/>
      <c r="AC21" s="130"/>
      <c r="AD21" s="131"/>
      <c r="AE21" s="131"/>
      <c r="AF21" s="131"/>
      <c r="AG21" s="131"/>
      <c r="AH21" s="131"/>
      <c r="AI21" s="131" t="s">
        <v>235</v>
      </c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47" t="s">
        <v>133</v>
      </c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>
        <f>BW22</f>
        <v>20.93</v>
      </c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21">
        <f>CO22</f>
        <v>-20.93</v>
      </c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83"/>
    </row>
    <row r="22" spans="1:110" ht="47.25" customHeight="1">
      <c r="A22" s="135" t="s">
        <v>142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6"/>
      <c r="AC22" s="137"/>
      <c r="AD22" s="138"/>
      <c r="AE22" s="138"/>
      <c r="AF22" s="138"/>
      <c r="AG22" s="138"/>
      <c r="AH22" s="139"/>
      <c r="AI22" s="140" t="s">
        <v>518</v>
      </c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9"/>
      <c r="BC22" s="133" t="s">
        <v>354</v>
      </c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41"/>
      <c r="BR22" s="52"/>
      <c r="BS22" s="52"/>
      <c r="BT22" s="52"/>
      <c r="BU22" s="52"/>
      <c r="BV22" s="52"/>
      <c r="BW22" s="133">
        <v>20.93</v>
      </c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41"/>
      <c r="CL22" s="52"/>
      <c r="CM22" s="52"/>
      <c r="CN22" s="52"/>
      <c r="CO22" s="142">
        <v>-20.93</v>
      </c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4"/>
      <c r="DC22" s="86"/>
      <c r="DD22" s="86"/>
      <c r="DE22" s="86"/>
      <c r="DF22" s="87"/>
    </row>
    <row r="23" spans="1:110" ht="47.25" customHeight="1">
      <c r="A23" s="135" t="s">
        <v>142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6"/>
      <c r="AC23" s="130"/>
      <c r="AD23" s="131"/>
      <c r="AE23" s="131"/>
      <c r="AF23" s="131"/>
      <c r="AG23" s="131"/>
      <c r="AH23" s="131"/>
      <c r="AI23" s="131" t="s">
        <v>156</v>
      </c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47" t="s">
        <v>133</v>
      </c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>
        <v>429.07</v>
      </c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21">
        <v>-429.07</v>
      </c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83"/>
    </row>
    <row r="24" spans="1:110" ht="37.5" customHeight="1">
      <c r="A24" s="95" t="s">
        <v>243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6"/>
      <c r="AC24" s="137"/>
      <c r="AD24" s="138"/>
      <c r="AE24" s="138"/>
      <c r="AF24" s="138"/>
      <c r="AG24" s="138"/>
      <c r="AH24" s="139"/>
      <c r="AI24" s="156" t="s">
        <v>254</v>
      </c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9"/>
      <c r="BC24" s="107">
        <f>BC25</f>
        <v>1161700</v>
      </c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2"/>
      <c r="BS24" s="12"/>
      <c r="BT24" s="12"/>
      <c r="BU24" s="12"/>
      <c r="BV24" s="13"/>
      <c r="BW24" s="107">
        <f>BW25</f>
        <v>629033.47</v>
      </c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2"/>
      <c r="CM24" s="12"/>
      <c r="CN24" s="13"/>
      <c r="CO24" s="196">
        <f>BC24-BW24</f>
        <v>532666.53</v>
      </c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47"/>
      <c r="DE24" s="47"/>
      <c r="DF24" s="60"/>
    </row>
    <row r="25" spans="1:110" ht="37.5" customHeight="1">
      <c r="A25" s="202" t="s">
        <v>244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3"/>
      <c r="AC25" s="137"/>
      <c r="AD25" s="138"/>
      <c r="AE25" s="138"/>
      <c r="AF25" s="138"/>
      <c r="AG25" s="138"/>
      <c r="AH25" s="139"/>
      <c r="AI25" s="118" t="s">
        <v>253</v>
      </c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20"/>
      <c r="BC25" s="133">
        <f>BC26+BC27+BC28+BC29</f>
        <v>1161700</v>
      </c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2"/>
      <c r="BS25" s="12"/>
      <c r="BT25" s="12"/>
      <c r="BU25" s="12"/>
      <c r="BV25" s="13"/>
      <c r="BW25" s="133">
        <f>BW26+BW27+BW28+BW29</f>
        <v>629033.47</v>
      </c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2"/>
      <c r="CM25" s="12"/>
      <c r="CN25" s="13"/>
      <c r="CO25" s="142">
        <f>BC25-BW25</f>
        <v>532666.53</v>
      </c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47"/>
      <c r="DE25" s="47"/>
      <c r="DF25" s="60"/>
    </row>
    <row r="26" spans="1:110" ht="69" customHeight="1">
      <c r="A26" s="145" t="s">
        <v>245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6"/>
      <c r="AC26" s="137"/>
      <c r="AD26" s="138"/>
      <c r="AE26" s="138"/>
      <c r="AF26" s="138"/>
      <c r="AG26" s="138"/>
      <c r="AH26" s="139"/>
      <c r="AI26" s="140" t="s">
        <v>252</v>
      </c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9"/>
      <c r="BC26" s="133">
        <v>355300</v>
      </c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2"/>
      <c r="BS26" s="12"/>
      <c r="BT26" s="12"/>
      <c r="BU26" s="12"/>
      <c r="BV26" s="13"/>
      <c r="BW26" s="133">
        <v>204577.66</v>
      </c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2"/>
      <c r="CM26" s="12"/>
      <c r="CN26" s="13"/>
      <c r="CO26" s="142">
        <f>BC26-BW26</f>
        <v>150722.34</v>
      </c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47"/>
      <c r="DE26" s="47"/>
      <c r="DF26" s="60"/>
    </row>
    <row r="27" spans="1:110" ht="90" customHeight="1">
      <c r="A27" s="145" t="s">
        <v>246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6"/>
      <c r="AC27" s="193"/>
      <c r="AD27" s="194"/>
      <c r="AE27" s="194"/>
      <c r="AF27" s="194"/>
      <c r="AG27" s="194"/>
      <c r="AH27" s="195"/>
      <c r="AI27" s="140" t="s">
        <v>251</v>
      </c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9"/>
      <c r="BC27" s="133">
        <v>13300</v>
      </c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2"/>
      <c r="BS27" s="12"/>
      <c r="BT27" s="12"/>
      <c r="BU27" s="12"/>
      <c r="BV27" s="13"/>
      <c r="BW27" s="133">
        <v>5718.9</v>
      </c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2"/>
      <c r="CM27" s="12"/>
      <c r="CN27" s="13"/>
      <c r="CO27" s="142">
        <f>BC27-BW27</f>
        <v>7581.1</v>
      </c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47"/>
      <c r="DE27" s="47"/>
      <c r="DF27" s="60"/>
    </row>
    <row r="28" spans="1:110" ht="81.75" customHeight="1">
      <c r="A28" s="145" t="s">
        <v>247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6"/>
      <c r="AC28" s="193"/>
      <c r="AD28" s="194"/>
      <c r="AE28" s="194"/>
      <c r="AF28" s="194"/>
      <c r="AG28" s="194"/>
      <c r="AH28" s="195"/>
      <c r="AI28" s="140" t="s">
        <v>250</v>
      </c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9"/>
      <c r="BC28" s="133">
        <v>778100</v>
      </c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2"/>
      <c r="BS28" s="12"/>
      <c r="BT28" s="12"/>
      <c r="BU28" s="12"/>
      <c r="BV28" s="13"/>
      <c r="BW28" s="133">
        <v>436252.21</v>
      </c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2"/>
      <c r="CM28" s="12"/>
      <c r="CN28" s="13"/>
      <c r="CO28" s="142">
        <f>BC28-BW28</f>
        <v>341847.79</v>
      </c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47"/>
      <c r="DE28" s="47"/>
      <c r="DF28" s="60"/>
    </row>
    <row r="29" spans="1:110" ht="66.75" customHeight="1">
      <c r="A29" s="145" t="s">
        <v>248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6"/>
      <c r="AC29" s="137"/>
      <c r="AD29" s="138"/>
      <c r="AE29" s="138"/>
      <c r="AF29" s="138"/>
      <c r="AG29" s="138"/>
      <c r="AH29" s="139"/>
      <c r="AI29" s="140" t="s">
        <v>249</v>
      </c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9"/>
      <c r="BC29" s="133">
        <v>15000</v>
      </c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2"/>
      <c r="BS29" s="12"/>
      <c r="BT29" s="12"/>
      <c r="BU29" s="12"/>
      <c r="BV29" s="13"/>
      <c r="BW29" s="133">
        <v>-17515.3</v>
      </c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2"/>
      <c r="CM29" s="12"/>
      <c r="CN29" s="13"/>
      <c r="CO29" s="142">
        <v>145167.42</v>
      </c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47"/>
      <c r="DE29" s="47"/>
      <c r="DF29" s="60"/>
    </row>
    <row r="30" spans="1:110" ht="13.5" customHeight="1">
      <c r="A30" s="128" t="s">
        <v>106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6"/>
      <c r="AC30" s="137"/>
      <c r="AD30" s="138"/>
      <c r="AE30" s="138"/>
      <c r="AF30" s="138"/>
      <c r="AG30" s="138"/>
      <c r="AH30" s="139"/>
      <c r="AI30" s="156" t="s">
        <v>89</v>
      </c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9"/>
      <c r="BC30" s="107">
        <f>BC31+BC52</f>
        <v>527500</v>
      </c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0"/>
      <c r="BW30" s="112">
        <f>BW31+BW52</f>
        <v>998141.63</v>
      </c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4"/>
      <c r="CO30" s="107">
        <f aca="true" t="shared" si="0" ref="CO30:CO35">BC30-BW30</f>
        <v>-470641.63</v>
      </c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4"/>
    </row>
    <row r="31" spans="1:110" ht="24" customHeight="1">
      <c r="A31" s="135" t="s">
        <v>80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6"/>
      <c r="AC31" s="137"/>
      <c r="AD31" s="138"/>
      <c r="AE31" s="138"/>
      <c r="AF31" s="138"/>
      <c r="AG31" s="138"/>
      <c r="AH31" s="139"/>
      <c r="AI31" s="140" t="s">
        <v>151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9"/>
      <c r="BC31" s="133">
        <f>BC32+BC41</f>
        <v>114500</v>
      </c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41"/>
      <c r="BW31" s="133">
        <f>BW32+BW41+BW49+BW50</f>
        <v>74331.23</v>
      </c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41"/>
      <c r="CO31" s="133">
        <f t="shared" si="0"/>
        <v>40168.770000000004</v>
      </c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85"/>
    </row>
    <row r="32" spans="1:110" ht="34.5" customHeight="1">
      <c r="A32" s="145" t="s">
        <v>134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6"/>
      <c r="AC32" s="137"/>
      <c r="AD32" s="138"/>
      <c r="AE32" s="138"/>
      <c r="AF32" s="138"/>
      <c r="AG32" s="138"/>
      <c r="AH32" s="139"/>
      <c r="AI32" s="140" t="s">
        <v>152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133">
        <f>BC33</f>
        <v>99600</v>
      </c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2"/>
      <c r="BS32" s="12"/>
      <c r="BT32" s="12"/>
      <c r="BU32" s="12"/>
      <c r="BV32" s="13"/>
      <c r="BW32" s="142">
        <f>BW33</f>
        <v>52461.72</v>
      </c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2"/>
      <c r="CM32" s="12"/>
      <c r="CN32" s="13"/>
      <c r="CO32" s="133">
        <f t="shared" si="0"/>
        <v>47138.28</v>
      </c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5"/>
      <c r="DD32" s="15"/>
      <c r="DE32" s="15"/>
      <c r="DF32" s="14"/>
    </row>
    <row r="33" spans="1:111" ht="32.25" customHeight="1">
      <c r="A33" s="145" t="s">
        <v>134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6"/>
      <c r="AC33" s="137"/>
      <c r="AD33" s="138"/>
      <c r="AE33" s="138"/>
      <c r="AF33" s="138"/>
      <c r="AG33" s="138"/>
      <c r="AH33" s="139"/>
      <c r="AI33" s="140" t="s">
        <v>240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133">
        <f>BC34</f>
        <v>99600</v>
      </c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2"/>
      <c r="BS33" s="12"/>
      <c r="BT33" s="12"/>
      <c r="BU33" s="12"/>
      <c r="BV33" s="13"/>
      <c r="BW33" s="133">
        <f>BW34+BW39</f>
        <v>52461.72</v>
      </c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2"/>
      <c r="CM33" s="12"/>
      <c r="CN33" s="13"/>
      <c r="CO33" s="190">
        <f t="shared" si="0"/>
        <v>47138.28</v>
      </c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</row>
    <row r="34" spans="1:110" ht="32.25" customHeight="1">
      <c r="A34" s="135" t="s">
        <v>135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6"/>
      <c r="AC34" s="193"/>
      <c r="AD34" s="194"/>
      <c r="AE34" s="194"/>
      <c r="AF34" s="194"/>
      <c r="AG34" s="194"/>
      <c r="AH34" s="195"/>
      <c r="AI34" s="140" t="s">
        <v>153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142">
        <v>99600</v>
      </c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2"/>
      <c r="BS34" s="12"/>
      <c r="BT34" s="12"/>
      <c r="BU34" s="12"/>
      <c r="BV34" s="13"/>
      <c r="BW34" s="133">
        <f>BW35+BW36+BW38</f>
        <v>52517.97</v>
      </c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2"/>
      <c r="CM34" s="12"/>
      <c r="CN34" s="13"/>
      <c r="CO34" s="133">
        <f t="shared" si="0"/>
        <v>47082.03</v>
      </c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5"/>
      <c r="DE34" s="15"/>
      <c r="DF34" s="14"/>
    </row>
    <row r="35" spans="1:110" ht="33.75" customHeight="1">
      <c r="A35" s="135" t="s">
        <v>135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6"/>
      <c r="AC35" s="137"/>
      <c r="AD35" s="138"/>
      <c r="AE35" s="138"/>
      <c r="AF35" s="138"/>
      <c r="AG35" s="138"/>
      <c r="AH35" s="139"/>
      <c r="AI35" s="140" t="s">
        <v>157</v>
      </c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9"/>
      <c r="BC35" s="142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2"/>
      <c r="BS35" s="12"/>
      <c r="BT35" s="12"/>
      <c r="BU35" s="12"/>
      <c r="BV35" s="13"/>
      <c r="BW35" s="133">
        <v>50757</v>
      </c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2"/>
      <c r="CM35" s="12"/>
      <c r="CN35" s="13"/>
      <c r="CO35" s="133">
        <f t="shared" si="0"/>
        <v>-50757</v>
      </c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5"/>
      <c r="DE35" s="15"/>
      <c r="DF35" s="14"/>
    </row>
    <row r="36" spans="1:110" ht="33.75" customHeight="1">
      <c r="A36" s="145" t="s">
        <v>467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6"/>
      <c r="AC36" s="137"/>
      <c r="AD36" s="138"/>
      <c r="AE36" s="138"/>
      <c r="AF36" s="138"/>
      <c r="AG36" s="138"/>
      <c r="AH36" s="139"/>
      <c r="AI36" s="140" t="s">
        <v>469</v>
      </c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9"/>
      <c r="BC36" s="142" t="s">
        <v>354</v>
      </c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2"/>
      <c r="BS36" s="12"/>
      <c r="BT36" s="12"/>
      <c r="BU36" s="12"/>
      <c r="BV36" s="13"/>
      <c r="BW36" s="133">
        <f>BW37</f>
        <v>1648.47</v>
      </c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2"/>
      <c r="CM36" s="12"/>
      <c r="CN36" s="13"/>
      <c r="CO36" s="133">
        <v>-271.76</v>
      </c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5"/>
      <c r="DE36" s="15"/>
      <c r="DF36" s="14"/>
    </row>
    <row r="37" spans="1:110" ht="33.75" customHeight="1">
      <c r="A37" s="145" t="s">
        <v>467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6"/>
      <c r="AC37" s="137"/>
      <c r="AD37" s="138"/>
      <c r="AE37" s="138"/>
      <c r="AF37" s="138"/>
      <c r="AG37" s="138"/>
      <c r="AH37" s="139"/>
      <c r="AI37" s="140" t="s">
        <v>468</v>
      </c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9"/>
      <c r="BC37" s="142" t="s">
        <v>354</v>
      </c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2"/>
      <c r="BS37" s="12"/>
      <c r="BT37" s="12"/>
      <c r="BU37" s="12"/>
      <c r="BV37" s="13"/>
      <c r="BW37" s="133">
        <v>1648.47</v>
      </c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2"/>
      <c r="CM37" s="12"/>
      <c r="CN37" s="13"/>
      <c r="CO37" s="133">
        <v>-1648.47</v>
      </c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5"/>
      <c r="DE37" s="15"/>
      <c r="DF37" s="14"/>
    </row>
    <row r="38" spans="1:110" ht="33.75" customHeight="1">
      <c r="A38" s="145" t="s">
        <v>467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6"/>
      <c r="AC38" s="137"/>
      <c r="AD38" s="138"/>
      <c r="AE38" s="138"/>
      <c r="AF38" s="138"/>
      <c r="AG38" s="138"/>
      <c r="AH38" s="139"/>
      <c r="AI38" s="140" t="s">
        <v>517</v>
      </c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9"/>
      <c r="BC38" s="142" t="s">
        <v>354</v>
      </c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2"/>
      <c r="BS38" s="12"/>
      <c r="BT38" s="12"/>
      <c r="BU38" s="12"/>
      <c r="BV38" s="13"/>
      <c r="BW38" s="133">
        <v>112.5</v>
      </c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2"/>
      <c r="CM38" s="12"/>
      <c r="CN38" s="13"/>
      <c r="CO38" s="133">
        <v>-112.5</v>
      </c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5"/>
      <c r="DE38" s="15"/>
      <c r="DF38" s="14"/>
    </row>
    <row r="39" spans="1:110" ht="33.75" customHeight="1">
      <c r="A39" s="145" t="s">
        <v>467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6"/>
      <c r="AC39" s="137"/>
      <c r="AD39" s="138"/>
      <c r="AE39" s="138"/>
      <c r="AF39" s="138"/>
      <c r="AG39" s="138"/>
      <c r="AH39" s="139"/>
      <c r="AI39" s="140" t="s">
        <v>515</v>
      </c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9"/>
      <c r="BC39" s="142" t="s">
        <v>354</v>
      </c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2"/>
      <c r="BS39" s="12"/>
      <c r="BT39" s="12"/>
      <c r="BU39" s="12"/>
      <c r="BV39" s="13"/>
      <c r="BW39" s="133">
        <v>-56.25</v>
      </c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2"/>
      <c r="CM39" s="12"/>
      <c r="CN39" s="13"/>
      <c r="CO39" s="133">
        <v>56.25</v>
      </c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5"/>
      <c r="DE39" s="15"/>
      <c r="DF39" s="14"/>
    </row>
    <row r="40" spans="1:110" ht="33.75" customHeight="1">
      <c r="A40" s="145" t="s">
        <v>467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6"/>
      <c r="AC40" s="137"/>
      <c r="AD40" s="138"/>
      <c r="AE40" s="138"/>
      <c r="AF40" s="138"/>
      <c r="AG40" s="138"/>
      <c r="AH40" s="139"/>
      <c r="AI40" s="140" t="s">
        <v>516</v>
      </c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9"/>
      <c r="BC40" s="142" t="s">
        <v>354</v>
      </c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2"/>
      <c r="BS40" s="12"/>
      <c r="BT40" s="12"/>
      <c r="BU40" s="12"/>
      <c r="BV40" s="13"/>
      <c r="BW40" s="133">
        <v>-56.25</v>
      </c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2"/>
      <c r="CM40" s="12"/>
      <c r="CN40" s="13"/>
      <c r="CO40" s="133">
        <v>56.25</v>
      </c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5"/>
      <c r="DE40" s="15"/>
      <c r="DF40" s="14"/>
    </row>
    <row r="41" spans="1:110" ht="46.5" customHeight="1">
      <c r="A41" s="145" t="s">
        <v>107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6"/>
      <c r="AC41" s="130"/>
      <c r="AD41" s="131"/>
      <c r="AE41" s="131"/>
      <c r="AF41" s="131"/>
      <c r="AG41" s="131"/>
      <c r="AH41" s="131"/>
      <c r="AI41" s="131" t="s">
        <v>158</v>
      </c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47">
        <f>BC42</f>
        <v>14900</v>
      </c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21">
        <f>BW42</f>
        <v>18070.31</v>
      </c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47">
        <f>BC41-BW41</f>
        <v>-3170.3100000000013</v>
      </c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32"/>
    </row>
    <row r="42" spans="1:110" ht="46.5" customHeight="1">
      <c r="A42" s="145" t="s">
        <v>107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6"/>
      <c r="AC42" s="130"/>
      <c r="AD42" s="131"/>
      <c r="AE42" s="131"/>
      <c r="AF42" s="131"/>
      <c r="AG42" s="131"/>
      <c r="AH42" s="131"/>
      <c r="AI42" s="131" t="s">
        <v>159</v>
      </c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47">
        <f>BC43</f>
        <v>14900</v>
      </c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>
        <f>BW43</f>
        <v>18070.31</v>
      </c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>
        <f>BC42-BW42</f>
        <v>-3170.3100000000013</v>
      </c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32"/>
    </row>
    <row r="43" spans="1:110" ht="46.5" customHeight="1">
      <c r="A43" s="145" t="s">
        <v>107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6"/>
      <c r="AC43" s="130"/>
      <c r="AD43" s="131"/>
      <c r="AE43" s="131"/>
      <c r="AF43" s="131"/>
      <c r="AG43" s="131"/>
      <c r="AH43" s="131"/>
      <c r="AI43" s="131" t="s">
        <v>160</v>
      </c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21">
        <v>14900</v>
      </c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47">
        <f>BW44+BW48+BW45+BW47</f>
        <v>18070.31</v>
      </c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>
        <f>BC43-BW43</f>
        <v>-3170.3100000000013</v>
      </c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32"/>
    </row>
    <row r="44" spans="1:110" ht="46.5" customHeight="1">
      <c r="A44" s="145" t="s">
        <v>107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6"/>
      <c r="AC44" s="137"/>
      <c r="AD44" s="138"/>
      <c r="AE44" s="138"/>
      <c r="AF44" s="138"/>
      <c r="AG44" s="138"/>
      <c r="AH44" s="139"/>
      <c r="AI44" s="140" t="s">
        <v>487</v>
      </c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9"/>
      <c r="BC44" s="142" t="s">
        <v>354</v>
      </c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4"/>
      <c r="BR44" s="86"/>
      <c r="BS44" s="86"/>
      <c r="BT44" s="86"/>
      <c r="BU44" s="86"/>
      <c r="BV44" s="86"/>
      <c r="BW44" s="133">
        <v>16897.77</v>
      </c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41"/>
      <c r="CK44" s="133">
        <v>-16897.77</v>
      </c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41"/>
      <c r="DC44" s="78"/>
      <c r="DD44" s="78"/>
      <c r="DE44" s="78"/>
      <c r="DF44" s="79"/>
    </row>
    <row r="45" spans="1:110" ht="46.5" customHeight="1">
      <c r="A45" s="145" t="s">
        <v>107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6"/>
      <c r="AC45" s="137"/>
      <c r="AD45" s="138"/>
      <c r="AE45" s="138"/>
      <c r="AF45" s="138"/>
      <c r="AG45" s="138"/>
      <c r="AH45" s="139"/>
      <c r="AI45" s="140" t="s">
        <v>510</v>
      </c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9"/>
      <c r="BC45" s="142" t="s">
        <v>354</v>
      </c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4"/>
      <c r="BR45" s="86"/>
      <c r="BS45" s="86"/>
      <c r="BT45" s="86"/>
      <c r="BU45" s="86"/>
      <c r="BV45" s="86"/>
      <c r="BW45" s="133">
        <f>BW46</f>
        <v>1060.04</v>
      </c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41"/>
      <c r="CK45" s="12"/>
      <c r="CL45" s="12"/>
      <c r="CM45" s="12"/>
      <c r="CN45" s="12"/>
      <c r="CO45" s="134">
        <f>CK46</f>
        <v>-1060.04</v>
      </c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41"/>
      <c r="DD45" s="78"/>
      <c r="DE45" s="78"/>
      <c r="DF45" s="79"/>
    </row>
    <row r="46" spans="1:110" ht="46.5" customHeight="1">
      <c r="A46" s="145" t="s">
        <v>107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6"/>
      <c r="AC46" s="137"/>
      <c r="AD46" s="138"/>
      <c r="AE46" s="138"/>
      <c r="AF46" s="138"/>
      <c r="AG46" s="138"/>
      <c r="AH46" s="139"/>
      <c r="AI46" s="140" t="s">
        <v>509</v>
      </c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9"/>
      <c r="BC46" s="142" t="s">
        <v>354</v>
      </c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4"/>
      <c r="BR46" s="86"/>
      <c r="BS46" s="86"/>
      <c r="BT46" s="86"/>
      <c r="BU46" s="86"/>
      <c r="BV46" s="86"/>
      <c r="BW46" s="133">
        <v>1060.04</v>
      </c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41"/>
      <c r="CK46" s="134">
        <v>-1060.04</v>
      </c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41"/>
      <c r="DD46" s="78"/>
      <c r="DE46" s="78"/>
      <c r="DF46" s="79"/>
    </row>
    <row r="47" spans="1:110" ht="46.5" customHeight="1">
      <c r="A47" s="145" t="s">
        <v>107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6"/>
      <c r="AC47" s="137"/>
      <c r="AD47" s="138"/>
      <c r="AE47" s="138"/>
      <c r="AF47" s="138"/>
      <c r="AG47" s="138"/>
      <c r="AH47" s="139"/>
      <c r="AI47" s="140" t="s">
        <v>514</v>
      </c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9"/>
      <c r="BC47" s="142" t="s">
        <v>354</v>
      </c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4"/>
      <c r="BR47" s="86"/>
      <c r="BS47" s="86"/>
      <c r="BT47" s="86"/>
      <c r="BU47" s="86"/>
      <c r="BV47" s="86"/>
      <c r="BW47" s="133">
        <v>112.5</v>
      </c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41"/>
      <c r="CK47" s="12"/>
      <c r="CL47" s="12"/>
      <c r="CM47" s="12"/>
      <c r="CN47" s="12"/>
      <c r="CO47" s="134">
        <v>-112.5</v>
      </c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41"/>
      <c r="DD47" s="78"/>
      <c r="DE47" s="78"/>
      <c r="DF47" s="79"/>
    </row>
    <row r="48" spans="1:110" ht="46.5" customHeight="1">
      <c r="A48" s="145" t="s">
        <v>107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6"/>
      <c r="AC48" s="137"/>
      <c r="AD48" s="138"/>
      <c r="AE48" s="138"/>
      <c r="AF48" s="138"/>
      <c r="AG48" s="138"/>
      <c r="AH48" s="139"/>
      <c r="AI48" s="140" t="s">
        <v>486</v>
      </c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9"/>
      <c r="BC48" s="142" t="s">
        <v>354</v>
      </c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4"/>
      <c r="BR48" s="86"/>
      <c r="BS48" s="86"/>
      <c r="BT48" s="86"/>
      <c r="BU48" s="86"/>
      <c r="BV48" s="86"/>
      <c r="BW48" s="133">
        <v>0</v>
      </c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41"/>
      <c r="CL48" s="52"/>
      <c r="CM48" s="52"/>
      <c r="CN48" s="52"/>
      <c r="CO48" s="133">
        <v>0</v>
      </c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41"/>
      <c r="DC48" s="78"/>
      <c r="DD48" s="78"/>
      <c r="DE48" s="78"/>
      <c r="DF48" s="79"/>
    </row>
    <row r="49" spans="1:110" ht="27" customHeight="1">
      <c r="A49" s="145" t="s">
        <v>489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6"/>
      <c r="AC49" s="137"/>
      <c r="AD49" s="138"/>
      <c r="AE49" s="138"/>
      <c r="AF49" s="138"/>
      <c r="AG49" s="138"/>
      <c r="AH49" s="139"/>
      <c r="AI49" s="140" t="s">
        <v>488</v>
      </c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9"/>
      <c r="BC49" s="142" t="s">
        <v>354</v>
      </c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4"/>
      <c r="BR49" s="86"/>
      <c r="BS49" s="86"/>
      <c r="BT49" s="86"/>
      <c r="BU49" s="86"/>
      <c r="BV49" s="86"/>
      <c r="BW49" s="133">
        <v>3845.04</v>
      </c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41"/>
      <c r="CL49" s="52"/>
      <c r="CM49" s="52"/>
      <c r="CN49" s="52"/>
      <c r="CO49" s="133">
        <v>-3845.04</v>
      </c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41"/>
      <c r="DD49" s="78"/>
      <c r="DE49" s="78"/>
      <c r="DF49" s="79"/>
    </row>
    <row r="50" spans="1:110" ht="27" customHeight="1">
      <c r="A50" s="145" t="s">
        <v>489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6"/>
      <c r="AC50" s="137"/>
      <c r="AD50" s="138"/>
      <c r="AE50" s="138"/>
      <c r="AF50" s="138"/>
      <c r="AG50" s="138"/>
      <c r="AH50" s="139"/>
      <c r="AI50" s="140" t="s">
        <v>511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9"/>
      <c r="BC50" s="142" t="s">
        <v>354</v>
      </c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4"/>
      <c r="BR50" s="86"/>
      <c r="BS50" s="86"/>
      <c r="BT50" s="86"/>
      <c r="BU50" s="86"/>
      <c r="BV50" s="86"/>
      <c r="BW50" s="133">
        <v>-45.84</v>
      </c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41"/>
      <c r="CL50" s="52"/>
      <c r="CM50" s="52"/>
      <c r="CN50" s="52"/>
      <c r="CO50" s="133">
        <v>45.84</v>
      </c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41"/>
      <c r="DD50" s="78"/>
      <c r="DE50" s="78"/>
      <c r="DF50" s="79"/>
    </row>
    <row r="51" spans="1:110" ht="27" customHeight="1">
      <c r="A51" s="145" t="s">
        <v>489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6"/>
      <c r="AC51" s="137"/>
      <c r="AD51" s="138"/>
      <c r="AE51" s="138"/>
      <c r="AF51" s="138"/>
      <c r="AG51" s="138"/>
      <c r="AH51" s="139"/>
      <c r="AI51" s="140" t="s">
        <v>508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9"/>
      <c r="BC51" s="142" t="s">
        <v>354</v>
      </c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4"/>
      <c r="BR51" s="86"/>
      <c r="BS51" s="86"/>
      <c r="BT51" s="86"/>
      <c r="BU51" s="86"/>
      <c r="BV51" s="86"/>
      <c r="BW51" s="133">
        <v>-45.84</v>
      </c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41"/>
      <c r="CL51" s="52"/>
      <c r="CM51" s="52"/>
      <c r="CN51" s="52"/>
      <c r="CO51" s="133">
        <v>45.84</v>
      </c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41"/>
      <c r="DD51" s="78"/>
      <c r="DE51" s="78"/>
      <c r="DF51" s="79"/>
    </row>
    <row r="52" spans="1:110" ht="13.5" customHeight="1">
      <c r="A52" s="135" t="s">
        <v>81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6"/>
      <c r="AC52" s="130"/>
      <c r="AD52" s="131"/>
      <c r="AE52" s="131"/>
      <c r="AF52" s="131"/>
      <c r="AG52" s="131"/>
      <c r="AH52" s="131"/>
      <c r="AI52" s="131" t="s">
        <v>161</v>
      </c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47">
        <f>BC53</f>
        <v>413000</v>
      </c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21">
        <f>BW53</f>
        <v>923810.4</v>
      </c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47">
        <f>BC52-BW52</f>
        <v>-510810.4</v>
      </c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32"/>
    </row>
    <row r="53" spans="1:110" ht="13.5" customHeight="1">
      <c r="A53" s="135" t="s">
        <v>81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6"/>
      <c r="AC53" s="130"/>
      <c r="AD53" s="131"/>
      <c r="AE53" s="131"/>
      <c r="AF53" s="131"/>
      <c r="AG53" s="131"/>
      <c r="AH53" s="131"/>
      <c r="AI53" s="131" t="s">
        <v>162</v>
      </c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47">
        <f>BC54</f>
        <v>413000</v>
      </c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>
        <f>BW54</f>
        <v>923810.4</v>
      </c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>
        <f>CO54</f>
        <v>-510810.4</v>
      </c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32"/>
    </row>
    <row r="54" spans="1:110" ht="13.5" customHeight="1">
      <c r="A54" s="135" t="s">
        <v>81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6"/>
      <c r="AC54" s="130"/>
      <c r="AD54" s="131"/>
      <c r="AE54" s="131"/>
      <c r="AF54" s="131"/>
      <c r="AG54" s="131"/>
      <c r="AH54" s="131"/>
      <c r="AI54" s="131" t="s">
        <v>163</v>
      </c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47">
        <v>413000</v>
      </c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>
        <f>BW55+BW57+BW56</f>
        <v>923810.4</v>
      </c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>
        <f>BC54-BW54</f>
        <v>-510810.4</v>
      </c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32"/>
    </row>
    <row r="55" spans="1:110" ht="13.5" customHeight="1">
      <c r="A55" s="135" t="s">
        <v>81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6"/>
      <c r="AC55" s="130"/>
      <c r="AD55" s="131"/>
      <c r="AE55" s="131"/>
      <c r="AF55" s="131"/>
      <c r="AG55" s="131"/>
      <c r="AH55" s="131"/>
      <c r="AI55" s="131" t="s">
        <v>164</v>
      </c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47">
        <v>0</v>
      </c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>
        <v>915861</v>
      </c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>
        <f>BC55-BW55</f>
        <v>-915861</v>
      </c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32"/>
    </row>
    <row r="56" spans="1:110" ht="13.5" customHeight="1">
      <c r="A56" s="135" t="s">
        <v>81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6"/>
      <c r="AC56" s="137"/>
      <c r="AD56" s="138"/>
      <c r="AE56" s="138"/>
      <c r="AF56" s="138"/>
      <c r="AG56" s="138"/>
      <c r="AH56" s="139"/>
      <c r="AI56" s="140" t="s">
        <v>507</v>
      </c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9"/>
      <c r="BC56" s="133">
        <v>0</v>
      </c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41"/>
      <c r="BR56" s="52"/>
      <c r="BS56" s="52"/>
      <c r="BT56" s="52"/>
      <c r="BU56" s="52"/>
      <c r="BV56" s="52"/>
      <c r="BW56" s="133">
        <v>7699.4</v>
      </c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41"/>
      <c r="CL56" s="52"/>
      <c r="CM56" s="52"/>
      <c r="CN56" s="52"/>
      <c r="CO56" s="133">
        <f>BC56-BW56</f>
        <v>-7699.4</v>
      </c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41"/>
      <c r="DD56" s="78"/>
      <c r="DE56" s="78"/>
      <c r="DF56" s="79"/>
    </row>
    <row r="57" spans="1:110" ht="13.5" customHeight="1">
      <c r="A57" s="135" t="s">
        <v>81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6"/>
      <c r="AC57" s="137"/>
      <c r="AD57" s="138"/>
      <c r="AE57" s="138"/>
      <c r="AF57" s="138"/>
      <c r="AG57" s="138"/>
      <c r="AH57" s="139"/>
      <c r="AI57" s="140" t="s">
        <v>32</v>
      </c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9"/>
      <c r="BC57" s="133" t="s">
        <v>354</v>
      </c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41"/>
      <c r="BR57" s="52"/>
      <c r="BS57" s="52"/>
      <c r="BT57" s="52"/>
      <c r="BU57" s="52"/>
      <c r="BV57" s="52"/>
      <c r="BW57" s="133">
        <v>250</v>
      </c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41"/>
      <c r="CL57" s="52"/>
      <c r="CM57" s="52"/>
      <c r="CN57" s="52"/>
      <c r="CO57" s="133">
        <v>-250</v>
      </c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41"/>
      <c r="DD57" s="78"/>
      <c r="DE57" s="78"/>
      <c r="DF57" s="79"/>
    </row>
    <row r="58" spans="1:110" ht="12.75" customHeight="1">
      <c r="A58" s="128" t="s">
        <v>108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9"/>
      <c r="AC58" s="130"/>
      <c r="AD58" s="131"/>
      <c r="AE58" s="131"/>
      <c r="AF58" s="131"/>
      <c r="AG58" s="131"/>
      <c r="AH58" s="131"/>
      <c r="AI58" s="125" t="s">
        <v>90</v>
      </c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3">
        <f>BC59+BC64</f>
        <v>1822700</v>
      </c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>
        <f>BW64+BW59</f>
        <v>337035.47000000003</v>
      </c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>
        <f>BC58-BW58</f>
        <v>1485664.53</v>
      </c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64"/>
    </row>
    <row r="59" spans="1:110" ht="14.25" customHeight="1">
      <c r="A59" s="135" t="s">
        <v>82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6"/>
      <c r="AC59" s="130"/>
      <c r="AD59" s="131"/>
      <c r="AE59" s="131"/>
      <c r="AF59" s="131"/>
      <c r="AG59" s="131"/>
      <c r="AH59" s="131"/>
      <c r="AI59" s="131" t="s">
        <v>165</v>
      </c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47">
        <f>BC60</f>
        <v>748700</v>
      </c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>
        <f>BW60</f>
        <v>23471.18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>
        <f>BC59-BW59</f>
        <v>725228.82</v>
      </c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32"/>
    </row>
    <row r="60" spans="1:110" ht="46.5" customHeight="1">
      <c r="A60" s="135" t="s">
        <v>398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6"/>
      <c r="AC60" s="130"/>
      <c r="AD60" s="131"/>
      <c r="AE60" s="131"/>
      <c r="AF60" s="131"/>
      <c r="AG60" s="131"/>
      <c r="AH60" s="131"/>
      <c r="AI60" s="131" t="s">
        <v>166</v>
      </c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47">
        <v>748700</v>
      </c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21">
        <f>BW61+BW63+BW62</f>
        <v>23471.18</v>
      </c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88">
        <f>BC60-BW60</f>
        <v>725228.82</v>
      </c>
      <c r="CP60" s="188"/>
      <c r="CQ60" s="188"/>
      <c r="CR60" s="188"/>
      <c r="CS60" s="18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9"/>
    </row>
    <row r="61" spans="1:110" ht="46.5" customHeight="1">
      <c r="A61" s="135" t="s">
        <v>398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6"/>
      <c r="AC61" s="130"/>
      <c r="AD61" s="131"/>
      <c r="AE61" s="131"/>
      <c r="AF61" s="131"/>
      <c r="AG61" s="131"/>
      <c r="AH61" s="131"/>
      <c r="AI61" s="131" t="s">
        <v>167</v>
      </c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47" t="s">
        <v>133</v>
      </c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>
        <v>22933.97</v>
      </c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88">
        <v>-22933.97</v>
      </c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  <c r="CZ61" s="188"/>
      <c r="DA61" s="188"/>
      <c r="DB61" s="188"/>
      <c r="DC61" s="188"/>
      <c r="DD61" s="188"/>
      <c r="DE61" s="188"/>
      <c r="DF61" s="189"/>
    </row>
    <row r="62" spans="1:110" ht="46.5" customHeight="1">
      <c r="A62" s="135" t="s">
        <v>398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6"/>
      <c r="AC62" s="137"/>
      <c r="AD62" s="138"/>
      <c r="AE62" s="138"/>
      <c r="AF62" s="138"/>
      <c r="AG62" s="138"/>
      <c r="AH62" s="139"/>
      <c r="AI62" s="140" t="s">
        <v>409</v>
      </c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9"/>
      <c r="BC62" s="133" t="s">
        <v>354</v>
      </c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41"/>
      <c r="BR62" s="52"/>
      <c r="BS62" s="52"/>
      <c r="BT62" s="52"/>
      <c r="BU62" s="52"/>
      <c r="BV62" s="52"/>
      <c r="BW62" s="133">
        <v>537.21</v>
      </c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41"/>
      <c r="CL62" s="52"/>
      <c r="CM62" s="52"/>
      <c r="CN62" s="52"/>
      <c r="CO62" s="198">
        <v>-537.21</v>
      </c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200"/>
      <c r="DC62" s="74"/>
      <c r="DD62" s="74"/>
      <c r="DE62" s="74"/>
      <c r="DF62" s="75"/>
    </row>
    <row r="63" spans="1:110" ht="46.5" customHeight="1">
      <c r="A63" s="135" t="s">
        <v>398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6"/>
      <c r="AC63" s="130"/>
      <c r="AD63" s="131"/>
      <c r="AE63" s="131"/>
      <c r="AF63" s="131"/>
      <c r="AG63" s="131"/>
      <c r="AH63" s="131"/>
      <c r="AI63" s="131" t="s">
        <v>408</v>
      </c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47" t="s">
        <v>133</v>
      </c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>
        <v>0</v>
      </c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88">
        <v>0</v>
      </c>
      <c r="CP63" s="188"/>
      <c r="CQ63" s="188"/>
      <c r="CR63" s="188"/>
      <c r="CS63" s="18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9"/>
    </row>
    <row r="64" spans="1:110" s="23" customFormat="1" ht="15" customHeight="1">
      <c r="A64" s="128" t="s">
        <v>83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9"/>
      <c r="AC64" s="124"/>
      <c r="AD64" s="125"/>
      <c r="AE64" s="125"/>
      <c r="AF64" s="125"/>
      <c r="AG64" s="125"/>
      <c r="AH64" s="125"/>
      <c r="AI64" s="125" t="s">
        <v>91</v>
      </c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2">
        <f>BC65+BC69</f>
        <v>1074000</v>
      </c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3">
        <f>BW65+BW69</f>
        <v>313564.29000000004</v>
      </c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>
        <f>BC64-BW64</f>
        <v>760435.71</v>
      </c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64"/>
    </row>
    <row r="65" spans="1:110" ht="15" customHeight="1">
      <c r="A65" s="135" t="s">
        <v>399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6"/>
      <c r="AC65" s="130"/>
      <c r="AD65" s="131"/>
      <c r="AE65" s="131"/>
      <c r="AF65" s="131"/>
      <c r="AG65" s="131"/>
      <c r="AH65" s="131"/>
      <c r="AI65" s="131" t="s">
        <v>512</v>
      </c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47">
        <f>BC66</f>
        <v>280400</v>
      </c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21">
        <f>BW66</f>
        <v>141991.80000000002</v>
      </c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47">
        <f>BC65-BW65</f>
        <v>138408.19999999998</v>
      </c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32"/>
    </row>
    <row r="66" spans="1:110" ht="34.5" customHeight="1">
      <c r="A66" s="135" t="s">
        <v>400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6"/>
      <c r="AC66" s="130"/>
      <c r="AD66" s="131"/>
      <c r="AE66" s="131"/>
      <c r="AF66" s="131"/>
      <c r="AG66" s="131"/>
      <c r="AH66" s="131"/>
      <c r="AI66" s="131" t="s">
        <v>401</v>
      </c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47">
        <v>280400</v>
      </c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21">
        <f>BW67+BW68</f>
        <v>141991.80000000002</v>
      </c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47">
        <f>BC66-BW66</f>
        <v>138408.19999999998</v>
      </c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32"/>
    </row>
    <row r="67" spans="1:110" ht="35.25" customHeight="1">
      <c r="A67" s="135" t="s">
        <v>400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6"/>
      <c r="AC67" s="130"/>
      <c r="AD67" s="131"/>
      <c r="AE67" s="131"/>
      <c r="AF67" s="131"/>
      <c r="AG67" s="131"/>
      <c r="AH67" s="131"/>
      <c r="AI67" s="131" t="s">
        <v>403</v>
      </c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47" t="s">
        <v>354</v>
      </c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>
        <v>141886.13</v>
      </c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>
        <v>-141886.13</v>
      </c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32"/>
    </row>
    <row r="68" spans="1:110" ht="35.25" customHeight="1">
      <c r="A68" s="135" t="s">
        <v>400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6"/>
      <c r="AC68" s="137"/>
      <c r="AD68" s="138"/>
      <c r="AE68" s="138"/>
      <c r="AF68" s="138"/>
      <c r="AG68" s="138"/>
      <c r="AH68" s="139"/>
      <c r="AI68" s="140" t="s">
        <v>31</v>
      </c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9"/>
      <c r="BC68" s="133" t="s">
        <v>354</v>
      </c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41"/>
      <c r="BR68" s="52"/>
      <c r="BS68" s="52"/>
      <c r="BT68" s="52"/>
      <c r="BU68" s="52"/>
      <c r="BV68" s="52"/>
      <c r="BW68" s="133">
        <v>105.67</v>
      </c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41"/>
      <c r="CL68" s="52"/>
      <c r="CM68" s="52"/>
      <c r="CN68" s="52"/>
      <c r="CO68" s="133">
        <v>-105.67</v>
      </c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41"/>
      <c r="DD68" s="78"/>
      <c r="DE68" s="78"/>
      <c r="DF68" s="79"/>
    </row>
    <row r="69" spans="1:110" ht="17.25" customHeight="1">
      <c r="A69" s="135" t="s">
        <v>402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6"/>
      <c r="AC69" s="130"/>
      <c r="AD69" s="131"/>
      <c r="AE69" s="131"/>
      <c r="AF69" s="131"/>
      <c r="AG69" s="131"/>
      <c r="AH69" s="131"/>
      <c r="AI69" s="131" t="s">
        <v>404</v>
      </c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47">
        <f>BC70</f>
        <v>793600</v>
      </c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>
        <f>BW70</f>
        <v>171572.49</v>
      </c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>
        <f>BC69-BW69</f>
        <v>622027.51</v>
      </c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32"/>
    </row>
    <row r="70" spans="1:110" ht="47.25" customHeight="1">
      <c r="A70" s="135" t="s">
        <v>405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6"/>
      <c r="AC70" s="130"/>
      <c r="AD70" s="131"/>
      <c r="AE70" s="131"/>
      <c r="AF70" s="131"/>
      <c r="AG70" s="131"/>
      <c r="AH70" s="131"/>
      <c r="AI70" s="131" t="s">
        <v>406</v>
      </c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47">
        <v>793600</v>
      </c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>
        <f>BW71+BW72+BW73</f>
        <v>171572.49</v>
      </c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>
        <f>BC70-BW70</f>
        <v>622027.51</v>
      </c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32"/>
    </row>
    <row r="71" spans="1:110" ht="45.75" customHeight="1">
      <c r="A71" s="135" t="s">
        <v>405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6"/>
      <c r="AC71" s="130"/>
      <c r="AD71" s="131"/>
      <c r="AE71" s="131"/>
      <c r="AF71" s="131"/>
      <c r="AG71" s="131"/>
      <c r="AH71" s="131"/>
      <c r="AI71" s="131" t="s">
        <v>407</v>
      </c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47" t="s">
        <v>354</v>
      </c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>
        <v>169395.63</v>
      </c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>
        <v>-169395.63</v>
      </c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48"/>
      <c r="DF71" s="132"/>
    </row>
    <row r="72" spans="1:110" ht="45.75" customHeight="1">
      <c r="A72" s="135" t="s">
        <v>405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6"/>
      <c r="AC72" s="140"/>
      <c r="AD72" s="138"/>
      <c r="AE72" s="138"/>
      <c r="AF72" s="138"/>
      <c r="AG72" s="138"/>
      <c r="AH72" s="139"/>
      <c r="AI72" s="140" t="s">
        <v>30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9"/>
      <c r="BC72" s="133" t="s">
        <v>354</v>
      </c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41"/>
      <c r="BR72" s="52"/>
      <c r="BS72" s="52"/>
      <c r="BT72" s="52"/>
      <c r="BU72" s="52"/>
      <c r="BV72" s="52"/>
      <c r="BW72" s="133">
        <v>2176.86</v>
      </c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41"/>
      <c r="CL72" s="52"/>
      <c r="CM72" s="52"/>
      <c r="CN72" s="52"/>
      <c r="CO72" s="133">
        <v>-2176.86</v>
      </c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41"/>
      <c r="DC72" s="78"/>
      <c r="DD72" s="78"/>
      <c r="DE72" s="78"/>
      <c r="DF72" s="79"/>
    </row>
    <row r="73" spans="1:110" ht="45.75" customHeight="1">
      <c r="A73" s="135" t="s">
        <v>405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6"/>
      <c r="AC73" s="137"/>
      <c r="AD73" s="138"/>
      <c r="AE73" s="138"/>
      <c r="AF73" s="138"/>
      <c r="AG73" s="138"/>
      <c r="AH73" s="139"/>
      <c r="AI73" s="140" t="s">
        <v>29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9"/>
      <c r="BC73" s="192" t="s">
        <v>354</v>
      </c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41"/>
      <c r="BR73" s="52"/>
      <c r="BS73" s="52"/>
      <c r="BT73" s="52"/>
      <c r="BU73" s="52"/>
      <c r="BV73" s="52"/>
      <c r="BW73" s="133">
        <v>0</v>
      </c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41"/>
      <c r="CL73" s="52"/>
      <c r="CM73" s="52"/>
      <c r="CN73" s="52"/>
      <c r="CO73" s="133">
        <v>0</v>
      </c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41"/>
      <c r="DD73" s="78"/>
      <c r="DE73" s="78"/>
      <c r="DF73" s="79"/>
    </row>
    <row r="74" spans="1:110" ht="13.5" customHeight="1">
      <c r="A74" s="128" t="s">
        <v>109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9"/>
      <c r="AC74" s="130"/>
      <c r="AD74" s="131"/>
      <c r="AE74" s="131"/>
      <c r="AF74" s="131"/>
      <c r="AG74" s="131"/>
      <c r="AH74" s="131"/>
      <c r="AI74" s="125" t="s">
        <v>92</v>
      </c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3">
        <f>BC75</f>
        <v>11000</v>
      </c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>
        <f>BW75</f>
        <v>8400</v>
      </c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>
        <f aca="true" t="shared" si="1" ref="CO74:CO79">BC74-BW74</f>
        <v>2600</v>
      </c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64"/>
    </row>
    <row r="75" spans="1:110" ht="47.25" customHeight="1">
      <c r="A75" s="135" t="s">
        <v>84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6"/>
      <c r="AC75" s="130"/>
      <c r="AD75" s="131"/>
      <c r="AE75" s="131"/>
      <c r="AF75" s="131"/>
      <c r="AG75" s="131"/>
      <c r="AH75" s="131"/>
      <c r="AI75" s="131" t="s">
        <v>168</v>
      </c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47">
        <f>BC76</f>
        <v>11000</v>
      </c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>
        <f>BW76</f>
        <v>8400</v>
      </c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>
        <f t="shared" si="1"/>
        <v>2600</v>
      </c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  <c r="DE75" s="148"/>
      <c r="DF75" s="132"/>
    </row>
    <row r="76" spans="1:110" ht="78.75" customHeight="1">
      <c r="A76" s="135" t="s">
        <v>85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6"/>
      <c r="AC76" s="130"/>
      <c r="AD76" s="131"/>
      <c r="AE76" s="131"/>
      <c r="AF76" s="131"/>
      <c r="AG76" s="131"/>
      <c r="AH76" s="131"/>
      <c r="AI76" s="131" t="s">
        <v>169</v>
      </c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47">
        <v>11000</v>
      </c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>
        <f>BW77</f>
        <v>8400</v>
      </c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>
        <f t="shared" si="1"/>
        <v>2600</v>
      </c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8"/>
      <c r="DE76" s="148"/>
      <c r="DF76" s="132"/>
    </row>
    <row r="77" spans="1:110" ht="78.75" customHeight="1">
      <c r="A77" s="135" t="s">
        <v>85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6"/>
      <c r="AC77" s="130"/>
      <c r="AD77" s="131"/>
      <c r="AE77" s="131"/>
      <c r="AF77" s="131"/>
      <c r="AG77" s="131"/>
      <c r="AH77" s="131"/>
      <c r="AI77" s="131" t="s">
        <v>170</v>
      </c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47">
        <v>0</v>
      </c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>
        <v>8400</v>
      </c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  <c r="CM77" s="147"/>
      <c r="CN77" s="147"/>
      <c r="CO77" s="147">
        <f t="shared" si="1"/>
        <v>-8400</v>
      </c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32"/>
    </row>
    <row r="78" spans="1:110" s="23" customFormat="1" ht="15" customHeight="1">
      <c r="A78" s="128" t="s">
        <v>237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9"/>
      <c r="AC78" s="124"/>
      <c r="AD78" s="125"/>
      <c r="AE78" s="125"/>
      <c r="AF78" s="125"/>
      <c r="AG78" s="125"/>
      <c r="AH78" s="125"/>
      <c r="AI78" s="125" t="s">
        <v>238</v>
      </c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3">
        <f>BC79</f>
        <v>66400</v>
      </c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>
        <f>BW79</f>
        <v>53600</v>
      </c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>
        <f t="shared" si="1"/>
        <v>12800</v>
      </c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64"/>
    </row>
    <row r="79" spans="1:110" ht="45" customHeight="1">
      <c r="A79" s="135" t="s">
        <v>28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6"/>
      <c r="AC79" s="130"/>
      <c r="AD79" s="131"/>
      <c r="AE79" s="131"/>
      <c r="AF79" s="131"/>
      <c r="AG79" s="131"/>
      <c r="AH79" s="131"/>
      <c r="AI79" s="131" t="s">
        <v>373</v>
      </c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47">
        <f>BC80</f>
        <v>66400</v>
      </c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>
        <f>BW80</f>
        <v>53600</v>
      </c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>
        <f t="shared" si="1"/>
        <v>12800</v>
      </c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8"/>
      <c r="DE79" s="148"/>
      <c r="DF79" s="132"/>
    </row>
    <row r="80" spans="1:110" ht="45.75" customHeight="1">
      <c r="A80" s="135" t="s">
        <v>28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6"/>
      <c r="AC80" s="130"/>
      <c r="AD80" s="131"/>
      <c r="AE80" s="131"/>
      <c r="AF80" s="131"/>
      <c r="AG80" s="131"/>
      <c r="AH80" s="131"/>
      <c r="AI80" s="131" t="s">
        <v>397</v>
      </c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47">
        <v>66400</v>
      </c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>
        <v>53600</v>
      </c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>
        <f aca="true" t="shared" si="2" ref="CO80:CO85">BC80-BW80</f>
        <v>12800</v>
      </c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32"/>
    </row>
    <row r="81" spans="1:110" ht="13.5" customHeight="1">
      <c r="A81" s="95" t="s">
        <v>86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6"/>
      <c r="AC81" s="137"/>
      <c r="AD81" s="138"/>
      <c r="AE81" s="138"/>
      <c r="AF81" s="138"/>
      <c r="AG81" s="138"/>
      <c r="AH81" s="139"/>
      <c r="AI81" s="156" t="s">
        <v>93</v>
      </c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9"/>
      <c r="BC81" s="107">
        <f>BC82</f>
        <v>6746810</v>
      </c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0"/>
      <c r="BW81" s="107">
        <f>BW83+BW86+BW91</f>
        <v>3039806.89</v>
      </c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0"/>
      <c r="CO81" s="107">
        <f t="shared" si="2"/>
        <v>3707003.11</v>
      </c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4"/>
    </row>
    <row r="82" spans="1:110" ht="33" customHeight="1">
      <c r="A82" s="145" t="s">
        <v>87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6"/>
      <c r="AC82" s="137"/>
      <c r="AD82" s="138"/>
      <c r="AE82" s="138"/>
      <c r="AF82" s="138"/>
      <c r="AG82" s="138"/>
      <c r="AH82" s="139"/>
      <c r="AI82" s="140" t="s">
        <v>171</v>
      </c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9"/>
      <c r="BC82" s="133">
        <f>BC83+BC86+BC91</f>
        <v>6746810</v>
      </c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41"/>
      <c r="BW82" s="142">
        <f>BW83+BW86+BW91</f>
        <v>3039806.89</v>
      </c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4"/>
      <c r="CO82" s="133">
        <f t="shared" si="2"/>
        <v>3707003.11</v>
      </c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/>
      <c r="DF82" s="92"/>
    </row>
    <row r="83" spans="1:110" ht="33.75" customHeight="1">
      <c r="A83" s="95" t="s">
        <v>110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6"/>
      <c r="AC83" s="97"/>
      <c r="AD83" s="98"/>
      <c r="AE83" s="98"/>
      <c r="AF83" s="98"/>
      <c r="AG83" s="98"/>
      <c r="AH83" s="99"/>
      <c r="AI83" s="156" t="s">
        <v>172</v>
      </c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9"/>
      <c r="BC83" s="107">
        <f>BC84</f>
        <v>5186300</v>
      </c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0"/>
      <c r="BW83" s="107">
        <f>BW84</f>
        <v>2800800</v>
      </c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0"/>
      <c r="CO83" s="107">
        <f t="shared" si="2"/>
        <v>2385500</v>
      </c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201"/>
    </row>
    <row r="84" spans="1:110" ht="26.25" customHeight="1">
      <c r="A84" s="145" t="s">
        <v>111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6"/>
      <c r="AC84" s="137"/>
      <c r="AD84" s="138"/>
      <c r="AE84" s="138"/>
      <c r="AF84" s="138"/>
      <c r="AG84" s="138"/>
      <c r="AH84" s="139"/>
      <c r="AI84" s="140" t="s">
        <v>173</v>
      </c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9"/>
      <c r="BC84" s="133">
        <f>BC85</f>
        <v>5186300</v>
      </c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41"/>
      <c r="BW84" s="133">
        <f>BW85</f>
        <v>2800800</v>
      </c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41"/>
      <c r="CO84" s="133">
        <f t="shared" si="2"/>
        <v>2385500</v>
      </c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4"/>
      <c r="DE84" s="134"/>
      <c r="DF84" s="92"/>
    </row>
    <row r="85" spans="1:110" ht="24.75" customHeight="1">
      <c r="A85" s="145" t="s">
        <v>396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6"/>
      <c r="AC85" s="137"/>
      <c r="AD85" s="138"/>
      <c r="AE85" s="138"/>
      <c r="AF85" s="138"/>
      <c r="AG85" s="138"/>
      <c r="AH85" s="139"/>
      <c r="AI85" s="140" t="s">
        <v>174</v>
      </c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9"/>
      <c r="BC85" s="133">
        <v>5186300</v>
      </c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41"/>
      <c r="BW85" s="133">
        <v>2800800</v>
      </c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41"/>
      <c r="CO85" s="133">
        <f t="shared" si="2"/>
        <v>2385500</v>
      </c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92"/>
    </row>
    <row r="86" spans="1:110" ht="35.25" customHeight="1">
      <c r="A86" s="128" t="s">
        <v>112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9"/>
      <c r="AC86" s="130"/>
      <c r="AD86" s="131"/>
      <c r="AE86" s="131"/>
      <c r="AF86" s="131"/>
      <c r="AG86" s="131"/>
      <c r="AH86" s="131"/>
      <c r="AI86" s="125" t="s">
        <v>175</v>
      </c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3">
        <f>BC87+BC89</f>
        <v>148400</v>
      </c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>
        <f>BW87+BW89</f>
        <v>148400</v>
      </c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>
        <f>BC86-BW86</f>
        <v>0</v>
      </c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15"/>
    </row>
    <row r="87" spans="1:110" ht="35.25" customHeight="1">
      <c r="A87" s="135" t="s">
        <v>113</v>
      </c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6"/>
      <c r="AC87" s="130"/>
      <c r="AD87" s="131"/>
      <c r="AE87" s="131"/>
      <c r="AF87" s="131"/>
      <c r="AG87" s="131"/>
      <c r="AH87" s="131"/>
      <c r="AI87" s="131" t="s">
        <v>176</v>
      </c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47">
        <f>BC88</f>
        <v>148200</v>
      </c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>
        <f>BW88</f>
        <v>148200</v>
      </c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>
        <f>BC87-BW87</f>
        <v>0</v>
      </c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17"/>
    </row>
    <row r="88" spans="1:110" ht="45" customHeight="1" thickBot="1">
      <c r="A88" s="135" t="s">
        <v>395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6"/>
      <c r="AC88" s="109"/>
      <c r="AD88" s="110"/>
      <c r="AE88" s="110"/>
      <c r="AF88" s="110"/>
      <c r="AG88" s="110"/>
      <c r="AH88" s="110"/>
      <c r="AI88" s="110" t="s">
        <v>177</v>
      </c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1">
        <v>148200</v>
      </c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>
        <v>148200</v>
      </c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>
        <f>BC88-BW88</f>
        <v>0</v>
      </c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6"/>
    </row>
    <row r="89" spans="1:110" ht="36.75" customHeight="1" thickBot="1">
      <c r="A89" s="135" t="s">
        <v>136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6"/>
      <c r="AC89" s="109"/>
      <c r="AD89" s="110"/>
      <c r="AE89" s="110"/>
      <c r="AF89" s="110"/>
      <c r="AG89" s="110"/>
      <c r="AH89" s="110"/>
      <c r="AI89" s="110" t="s">
        <v>178</v>
      </c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1">
        <v>200</v>
      </c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>
        <f>BW90</f>
        <v>200</v>
      </c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>
        <f>CO90</f>
        <v>0</v>
      </c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6"/>
    </row>
    <row r="90" spans="1:110" ht="32.25" customHeight="1" thickBot="1">
      <c r="A90" s="135" t="s">
        <v>394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6"/>
      <c r="AC90" s="109"/>
      <c r="AD90" s="110"/>
      <c r="AE90" s="110"/>
      <c r="AF90" s="110"/>
      <c r="AG90" s="110"/>
      <c r="AH90" s="110"/>
      <c r="AI90" s="110" t="s">
        <v>178</v>
      </c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1">
        <v>200</v>
      </c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>
        <v>200</v>
      </c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>
        <f>BC90-BW90</f>
        <v>0</v>
      </c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6"/>
    </row>
    <row r="91" spans="1:110" ht="12" customHeight="1">
      <c r="A91" s="128" t="s">
        <v>114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9"/>
      <c r="AC91" s="130"/>
      <c r="AD91" s="131"/>
      <c r="AE91" s="131"/>
      <c r="AF91" s="131"/>
      <c r="AG91" s="131"/>
      <c r="AH91" s="131"/>
      <c r="AI91" s="125" t="s">
        <v>183</v>
      </c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3">
        <f>BC92</f>
        <v>1412110</v>
      </c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>
        <f>BW92</f>
        <v>90606.89</v>
      </c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>
        <f>BC91-BW91</f>
        <v>1321503.11</v>
      </c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15"/>
    </row>
    <row r="92" spans="1:110" ht="21.75" customHeight="1">
      <c r="A92" s="135" t="s">
        <v>141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6"/>
      <c r="AC92" s="130"/>
      <c r="AD92" s="131"/>
      <c r="AE92" s="131"/>
      <c r="AF92" s="131"/>
      <c r="AG92" s="131"/>
      <c r="AH92" s="131"/>
      <c r="AI92" s="131" t="s">
        <v>179</v>
      </c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47">
        <f>BC93</f>
        <v>1412110</v>
      </c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>
        <f>BW93</f>
        <v>90606.89</v>
      </c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>
        <f>CO93</f>
        <v>1321503.11</v>
      </c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17"/>
    </row>
    <row r="93" spans="1:110" ht="22.5" customHeight="1">
      <c r="A93" s="135" t="s">
        <v>393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6"/>
      <c r="AC93" s="130"/>
      <c r="AD93" s="131"/>
      <c r="AE93" s="131"/>
      <c r="AF93" s="131"/>
      <c r="AG93" s="131"/>
      <c r="AH93" s="131"/>
      <c r="AI93" s="131" t="s">
        <v>180</v>
      </c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47">
        <v>1412110</v>
      </c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>
        <v>90606.89</v>
      </c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>
        <f>BC93-BW93</f>
        <v>1321503.11</v>
      </c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17"/>
    </row>
    <row r="94" spans="1:110" ht="10.5" customHeight="1">
      <c r="A94" s="135" t="s">
        <v>181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6"/>
      <c r="AC94" s="130"/>
      <c r="AD94" s="131"/>
      <c r="AE94" s="131"/>
      <c r="AF94" s="131"/>
      <c r="AG94" s="131"/>
      <c r="AH94" s="131"/>
      <c r="AI94" s="131" t="s">
        <v>182</v>
      </c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17"/>
    </row>
    <row r="95" spans="1:110" ht="14.25" customHeight="1">
      <c r="A95" s="135" t="s">
        <v>67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6"/>
      <c r="AC95" s="130"/>
      <c r="AD95" s="131"/>
      <c r="AE95" s="131"/>
      <c r="AF95" s="131"/>
      <c r="AG95" s="131"/>
      <c r="AH95" s="131"/>
      <c r="AI95" s="131" t="s">
        <v>182</v>
      </c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47">
        <f>BC12</f>
        <v>12035510</v>
      </c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>
        <f>BW12</f>
        <v>5817542.16</v>
      </c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  <c r="CO95" s="147">
        <f>CO12</f>
        <v>6217967.84</v>
      </c>
      <c r="CP95" s="147"/>
      <c r="CQ95" s="147"/>
      <c r="CR95" s="147"/>
      <c r="CS95" s="147"/>
      <c r="CT95" s="147"/>
      <c r="CU95" s="147"/>
      <c r="CV95" s="147"/>
      <c r="CW95" s="147"/>
      <c r="CX95" s="147"/>
      <c r="CY95" s="147"/>
      <c r="CZ95" s="147"/>
      <c r="DA95" s="147"/>
      <c r="DB95" s="147"/>
      <c r="DC95" s="147"/>
      <c r="DD95" s="147"/>
      <c r="DE95" s="147"/>
      <c r="DF95" s="117"/>
    </row>
  </sheetData>
  <sheetProtection/>
  <mergeCells count="533">
    <mergeCell ref="AI46:BB46"/>
    <mergeCell ref="AI45:BB45"/>
    <mergeCell ref="BC46:BQ46"/>
    <mergeCell ref="BC51:BQ51"/>
    <mergeCell ref="BC56:BQ56"/>
    <mergeCell ref="BC45:BQ45"/>
    <mergeCell ref="BC49:BQ49"/>
    <mergeCell ref="A52:AB52"/>
    <mergeCell ref="A55:AB55"/>
    <mergeCell ref="AC55:AH55"/>
    <mergeCell ref="A56:AB56"/>
    <mergeCell ref="AC56:AH56"/>
    <mergeCell ref="CO56:DC56"/>
    <mergeCell ref="BW57:CK57"/>
    <mergeCell ref="CO57:DC57"/>
    <mergeCell ref="AI52:BB52"/>
    <mergeCell ref="AI53:BB53"/>
    <mergeCell ref="BW56:CK56"/>
    <mergeCell ref="AI48:BB48"/>
    <mergeCell ref="BC48:BQ48"/>
    <mergeCell ref="BW48:CK48"/>
    <mergeCell ref="BW49:CK49"/>
    <mergeCell ref="A24:AB24"/>
    <mergeCell ref="A25:AB25"/>
    <mergeCell ref="A26:AB26"/>
    <mergeCell ref="AI26:BB26"/>
    <mergeCell ref="AC24:AH24"/>
    <mergeCell ref="AC25:AH25"/>
    <mergeCell ref="AC26:AH26"/>
    <mergeCell ref="AI25:BB25"/>
    <mergeCell ref="AI24:BB24"/>
    <mergeCell ref="A81:AB81"/>
    <mergeCell ref="A88:AB88"/>
    <mergeCell ref="A87:AB87"/>
    <mergeCell ref="AC87:AH87"/>
    <mergeCell ref="A86:AB86"/>
    <mergeCell ref="AC88:AH88"/>
    <mergeCell ref="A84:AB84"/>
    <mergeCell ref="AC85:AH85"/>
    <mergeCell ref="A93:AB93"/>
    <mergeCell ref="A91:AB91"/>
    <mergeCell ref="A92:AB92"/>
    <mergeCell ref="AC92:AH92"/>
    <mergeCell ref="AC91:AH91"/>
    <mergeCell ref="BC92:BV92"/>
    <mergeCell ref="BC91:BV91"/>
    <mergeCell ref="AI92:BB92"/>
    <mergeCell ref="AI91:BB91"/>
    <mergeCell ref="BW85:CN85"/>
    <mergeCell ref="CO85:DF85"/>
    <mergeCell ref="BW83:CN83"/>
    <mergeCell ref="BW84:CN84"/>
    <mergeCell ref="CO83:DF83"/>
    <mergeCell ref="CO84:DF84"/>
    <mergeCell ref="CO92:DF92"/>
    <mergeCell ref="BW91:CN91"/>
    <mergeCell ref="BW93:CN93"/>
    <mergeCell ref="BW92:CN92"/>
    <mergeCell ref="AC94:AH94"/>
    <mergeCell ref="AI94:BB94"/>
    <mergeCell ref="BC94:BV94"/>
    <mergeCell ref="CO93:DF93"/>
    <mergeCell ref="BC93:BV93"/>
    <mergeCell ref="AC93:AH93"/>
    <mergeCell ref="AI93:BB93"/>
    <mergeCell ref="BW94:CN94"/>
    <mergeCell ref="CO94:DF94"/>
    <mergeCell ref="CO58:DF58"/>
    <mergeCell ref="BW74:CN74"/>
    <mergeCell ref="BW62:CK62"/>
    <mergeCell ref="CO62:DB62"/>
    <mergeCell ref="CO74:DF74"/>
    <mergeCell ref="BW66:CN66"/>
    <mergeCell ref="CO66:DF66"/>
    <mergeCell ref="BW67:CN67"/>
    <mergeCell ref="CO67:DF67"/>
    <mergeCell ref="BW59:CN59"/>
    <mergeCell ref="CO31:DF31"/>
    <mergeCell ref="BW53:CN53"/>
    <mergeCell ref="CO50:DC50"/>
    <mergeCell ref="CO30:DF30"/>
    <mergeCell ref="BW36:CK36"/>
    <mergeCell ref="BW37:CK37"/>
    <mergeCell ref="CO36:DC36"/>
    <mergeCell ref="CO37:DC37"/>
    <mergeCell ref="CO48:DB48"/>
    <mergeCell ref="CO49:DC49"/>
    <mergeCell ref="CO55:DF55"/>
    <mergeCell ref="CO54:DF54"/>
    <mergeCell ref="CO45:DC45"/>
    <mergeCell ref="CK46:DC46"/>
    <mergeCell ref="BW55:CN55"/>
    <mergeCell ref="BW54:CN54"/>
    <mergeCell ref="BW51:CK51"/>
    <mergeCell ref="CO51:DC51"/>
    <mergeCell ref="CO52:DF52"/>
    <mergeCell ref="AI27:BB27"/>
    <mergeCell ref="AI28:BB28"/>
    <mergeCell ref="AI29:BB29"/>
    <mergeCell ref="CO24:DC24"/>
    <mergeCell ref="CO25:DC25"/>
    <mergeCell ref="BW28:CK28"/>
    <mergeCell ref="BC28:BQ28"/>
    <mergeCell ref="BC29:BQ29"/>
    <mergeCell ref="BW29:CK29"/>
    <mergeCell ref="AC21:AH21"/>
    <mergeCell ref="AC27:AH27"/>
    <mergeCell ref="AC28:AH28"/>
    <mergeCell ref="AC29:AH29"/>
    <mergeCell ref="AC43:AH43"/>
    <mergeCell ref="A50:AB50"/>
    <mergeCell ref="A47:AB47"/>
    <mergeCell ref="A45:AB45"/>
    <mergeCell ref="AC48:AH48"/>
    <mergeCell ref="A46:AB46"/>
    <mergeCell ref="AC46:AH46"/>
    <mergeCell ref="AC52:AH52"/>
    <mergeCell ref="AC53:AH53"/>
    <mergeCell ref="AC44:AH44"/>
    <mergeCell ref="AC49:AH49"/>
    <mergeCell ref="AC51:AH51"/>
    <mergeCell ref="AC80:AH80"/>
    <mergeCell ref="AI80:BB80"/>
    <mergeCell ref="AC65:AH65"/>
    <mergeCell ref="A67:AB67"/>
    <mergeCell ref="AC75:AH75"/>
    <mergeCell ref="AC74:AH74"/>
    <mergeCell ref="AI70:BB70"/>
    <mergeCell ref="AI78:BB78"/>
    <mergeCell ref="A76:AB76"/>
    <mergeCell ref="A75:AB75"/>
    <mergeCell ref="BC34:BQ34"/>
    <mergeCell ref="BC36:BQ36"/>
    <mergeCell ref="AI30:BB30"/>
    <mergeCell ref="AI43:BB43"/>
    <mergeCell ref="AI41:BB41"/>
    <mergeCell ref="AI31:BB31"/>
    <mergeCell ref="AI36:BB36"/>
    <mergeCell ref="AI37:BB37"/>
    <mergeCell ref="AI32:BB32"/>
    <mergeCell ref="BC85:BV85"/>
    <mergeCell ref="BC84:BV84"/>
    <mergeCell ref="AI74:BB74"/>
    <mergeCell ref="BC43:BV43"/>
    <mergeCell ref="AI67:BB67"/>
    <mergeCell ref="AI62:BB62"/>
    <mergeCell ref="AI60:BB60"/>
    <mergeCell ref="AI65:BB65"/>
    <mergeCell ref="AI58:BB58"/>
    <mergeCell ref="AI44:BB44"/>
    <mergeCell ref="BC37:BQ37"/>
    <mergeCell ref="AC42:AH42"/>
    <mergeCell ref="AC41:AH41"/>
    <mergeCell ref="BC42:BV42"/>
    <mergeCell ref="AI42:BB42"/>
    <mergeCell ref="AC95:AH95"/>
    <mergeCell ref="A35:AB35"/>
    <mergeCell ref="A41:AB41"/>
    <mergeCell ref="A42:AB42"/>
    <mergeCell ref="AC79:AH79"/>
    <mergeCell ref="A95:AB95"/>
    <mergeCell ref="AC81:AH81"/>
    <mergeCell ref="AC36:AH36"/>
    <mergeCell ref="AC37:AH37"/>
    <mergeCell ref="A94:AB94"/>
    <mergeCell ref="CO95:DF95"/>
    <mergeCell ref="AI59:BB59"/>
    <mergeCell ref="BC59:BV59"/>
    <mergeCell ref="BW95:CN95"/>
    <mergeCell ref="BC76:BV76"/>
    <mergeCell ref="AI95:BB95"/>
    <mergeCell ref="BC95:BV95"/>
    <mergeCell ref="AI76:BB76"/>
    <mergeCell ref="AI81:BB81"/>
    <mergeCell ref="AI83:BB83"/>
    <mergeCell ref="BC74:BV74"/>
    <mergeCell ref="AC76:AH76"/>
    <mergeCell ref="AI72:BB72"/>
    <mergeCell ref="BC72:BQ72"/>
    <mergeCell ref="AC73:AH73"/>
    <mergeCell ref="BC73:BQ73"/>
    <mergeCell ref="BC60:BV60"/>
    <mergeCell ref="A27:AB27"/>
    <mergeCell ref="A28:AB28"/>
    <mergeCell ref="A54:AB54"/>
    <mergeCell ref="AC31:AH31"/>
    <mergeCell ref="AC32:AH32"/>
    <mergeCell ref="AC33:AH33"/>
    <mergeCell ref="AC34:AH34"/>
    <mergeCell ref="AC35:AH35"/>
    <mergeCell ref="BC44:BQ44"/>
    <mergeCell ref="CO78:DF78"/>
    <mergeCell ref="BW81:CN81"/>
    <mergeCell ref="BW80:CN80"/>
    <mergeCell ref="A16:AB16"/>
    <mergeCell ref="A17:AB17"/>
    <mergeCell ref="AC16:AH16"/>
    <mergeCell ref="AI16:BB16"/>
    <mergeCell ref="AC17:AH17"/>
    <mergeCell ref="A33:AB33"/>
    <mergeCell ref="AC18:AH18"/>
    <mergeCell ref="CO75:DF75"/>
    <mergeCell ref="BW75:CN75"/>
    <mergeCell ref="CO77:DF77"/>
    <mergeCell ref="BC82:BV82"/>
    <mergeCell ref="BW77:CN77"/>
    <mergeCell ref="BC77:BV77"/>
    <mergeCell ref="BC78:BV78"/>
    <mergeCell ref="BW78:CN78"/>
    <mergeCell ref="BW82:CN82"/>
    <mergeCell ref="CO79:DF79"/>
    <mergeCell ref="AI64:BB64"/>
    <mergeCell ref="BC65:BV65"/>
    <mergeCell ref="CO76:DF76"/>
    <mergeCell ref="CO70:DF70"/>
    <mergeCell ref="BC69:BV69"/>
    <mergeCell ref="CO71:DF71"/>
    <mergeCell ref="BW70:CN70"/>
    <mergeCell ref="BC71:BV71"/>
    <mergeCell ref="BW71:CN71"/>
    <mergeCell ref="CO69:DF69"/>
    <mergeCell ref="AI82:BB82"/>
    <mergeCell ref="BC75:BV75"/>
    <mergeCell ref="BW76:CN76"/>
    <mergeCell ref="BC79:BV79"/>
    <mergeCell ref="BC81:BV81"/>
    <mergeCell ref="BC80:BV80"/>
    <mergeCell ref="BW79:CN79"/>
    <mergeCell ref="AI77:BB77"/>
    <mergeCell ref="AI75:BB75"/>
    <mergeCell ref="CO64:DF64"/>
    <mergeCell ref="CO60:DF60"/>
    <mergeCell ref="BW60:CN60"/>
    <mergeCell ref="BW63:CN63"/>
    <mergeCell ref="BW61:CN61"/>
    <mergeCell ref="BW64:CN64"/>
    <mergeCell ref="CO59:DF59"/>
    <mergeCell ref="CO63:DF63"/>
    <mergeCell ref="CO28:DC28"/>
    <mergeCell ref="CO26:DC26"/>
    <mergeCell ref="CO32:DB32"/>
    <mergeCell ref="CO33:DG33"/>
    <mergeCell ref="CO35:DC35"/>
    <mergeCell ref="CO34:DC34"/>
    <mergeCell ref="CO53:DF53"/>
    <mergeCell ref="CO61:DF61"/>
    <mergeCell ref="CO19:DF19"/>
    <mergeCell ref="CO20:DF20"/>
    <mergeCell ref="CO21:DF21"/>
    <mergeCell ref="CO27:DC27"/>
    <mergeCell ref="CO29:DC29"/>
    <mergeCell ref="CO10:DF10"/>
    <mergeCell ref="CO18:DF18"/>
    <mergeCell ref="CO14:DF14"/>
    <mergeCell ref="CO23:DF23"/>
    <mergeCell ref="CO11:DF11"/>
    <mergeCell ref="CO17:DF17"/>
    <mergeCell ref="CO13:DF13"/>
    <mergeCell ref="CO12:DF12"/>
    <mergeCell ref="CO16:DF16"/>
    <mergeCell ref="V1:CM1"/>
    <mergeCell ref="AP6:CB6"/>
    <mergeCell ref="A6:AO6"/>
    <mergeCell ref="CO1:DF1"/>
    <mergeCell ref="CO2:DF2"/>
    <mergeCell ref="AS3:BJ3"/>
    <mergeCell ref="CO3:DF3"/>
    <mergeCell ref="CO4:DF5"/>
    <mergeCell ref="CO43:DF43"/>
    <mergeCell ref="CO42:DF42"/>
    <mergeCell ref="BC15:BV15"/>
    <mergeCell ref="AI19:BB19"/>
    <mergeCell ref="BC19:BV19"/>
    <mergeCell ref="AI15:BB15"/>
    <mergeCell ref="BC16:BV16"/>
    <mergeCell ref="BW26:CK26"/>
    <mergeCell ref="AI17:BB17"/>
    <mergeCell ref="CO15:DF15"/>
    <mergeCell ref="CO8:DF8"/>
    <mergeCell ref="CO6:DF6"/>
    <mergeCell ref="CO7:DF7"/>
    <mergeCell ref="A9:DF9"/>
    <mergeCell ref="BL3:BW3"/>
    <mergeCell ref="BW14:CN14"/>
    <mergeCell ref="BC14:BV14"/>
    <mergeCell ref="CD7:CN7"/>
    <mergeCell ref="CD6:CN6"/>
    <mergeCell ref="BC13:BV13"/>
    <mergeCell ref="BW10:CN10"/>
    <mergeCell ref="A11:AB11"/>
    <mergeCell ref="AI14:BB14"/>
    <mergeCell ref="A14:AB14"/>
    <mergeCell ref="AI11:BB11"/>
    <mergeCell ref="AC11:AH11"/>
    <mergeCell ref="AC14:AH14"/>
    <mergeCell ref="AI13:BB13"/>
    <mergeCell ref="S5:CB5"/>
    <mergeCell ref="A10:AB10"/>
    <mergeCell ref="A5:R5"/>
    <mergeCell ref="BC10:BV10"/>
    <mergeCell ref="AC10:AH10"/>
    <mergeCell ref="AI10:BB10"/>
    <mergeCell ref="A31:AB31"/>
    <mergeCell ref="A30:AB30"/>
    <mergeCell ref="AC13:AH13"/>
    <mergeCell ref="A13:AB13"/>
    <mergeCell ref="AC30:AH30"/>
    <mergeCell ref="AC19:AH19"/>
    <mergeCell ref="A29:AB29"/>
    <mergeCell ref="AC15:AH15"/>
    <mergeCell ref="A18:AB18"/>
    <mergeCell ref="A19:AB19"/>
    <mergeCell ref="BC30:BV30"/>
    <mergeCell ref="A12:AB12"/>
    <mergeCell ref="AC12:AH12"/>
    <mergeCell ref="A15:AB15"/>
    <mergeCell ref="AI12:BB12"/>
    <mergeCell ref="A20:AB20"/>
    <mergeCell ref="AC20:AH20"/>
    <mergeCell ref="A21:AB21"/>
    <mergeCell ref="A23:AB23"/>
    <mergeCell ref="AC23:AH23"/>
    <mergeCell ref="A53:AB53"/>
    <mergeCell ref="A32:AB32"/>
    <mergeCell ref="A34:AB34"/>
    <mergeCell ref="A36:AB36"/>
    <mergeCell ref="A37:AB37"/>
    <mergeCell ref="A48:AB48"/>
    <mergeCell ref="A49:AB49"/>
    <mergeCell ref="A44:AB44"/>
    <mergeCell ref="A43:AB43"/>
    <mergeCell ref="A51:AB51"/>
    <mergeCell ref="A74:AB74"/>
    <mergeCell ref="A69:AB69"/>
    <mergeCell ref="A59:AB59"/>
    <mergeCell ref="A66:AB66"/>
    <mergeCell ref="A61:AB61"/>
    <mergeCell ref="A65:AB65"/>
    <mergeCell ref="A60:AB60"/>
    <mergeCell ref="A62:AB62"/>
    <mergeCell ref="A70:AB70"/>
    <mergeCell ref="A73:AB73"/>
    <mergeCell ref="A77:AB77"/>
    <mergeCell ref="A78:AB78"/>
    <mergeCell ref="AC78:AH78"/>
    <mergeCell ref="AC77:AH77"/>
    <mergeCell ref="BC88:BV88"/>
    <mergeCell ref="BC87:BV87"/>
    <mergeCell ref="A83:AB83"/>
    <mergeCell ref="AC83:AH83"/>
    <mergeCell ref="BC83:BV83"/>
    <mergeCell ref="AI87:BB87"/>
    <mergeCell ref="AC86:AH86"/>
    <mergeCell ref="AI86:BB86"/>
    <mergeCell ref="AI88:BB88"/>
    <mergeCell ref="BC86:BV86"/>
    <mergeCell ref="CO86:DF86"/>
    <mergeCell ref="A80:AB80"/>
    <mergeCell ref="A79:AB79"/>
    <mergeCell ref="AC82:AH82"/>
    <mergeCell ref="A82:AB82"/>
    <mergeCell ref="CO82:DF82"/>
    <mergeCell ref="CO81:DF81"/>
    <mergeCell ref="AI79:BB79"/>
    <mergeCell ref="CO80:DF80"/>
    <mergeCell ref="A85:AB85"/>
    <mergeCell ref="AI85:BB85"/>
    <mergeCell ref="AC84:AH84"/>
    <mergeCell ref="AI84:BB84"/>
    <mergeCell ref="CO91:DF91"/>
    <mergeCell ref="CO89:DF89"/>
    <mergeCell ref="CO88:DF88"/>
    <mergeCell ref="BW87:CN87"/>
    <mergeCell ref="BW86:CN86"/>
    <mergeCell ref="CO90:DF90"/>
    <mergeCell ref="CO87:DF87"/>
    <mergeCell ref="BW88:CN88"/>
    <mergeCell ref="BW89:CN89"/>
    <mergeCell ref="BW90:CN90"/>
    <mergeCell ref="BW25:CK25"/>
    <mergeCell ref="BW33:CK33"/>
    <mergeCell ref="BW30:CN30"/>
    <mergeCell ref="BW31:CN31"/>
    <mergeCell ref="BW32:CK32"/>
    <mergeCell ref="BW34:CK34"/>
    <mergeCell ref="BW35:CK35"/>
    <mergeCell ref="A90:AB90"/>
    <mergeCell ref="AI90:BB90"/>
    <mergeCell ref="BC90:BV90"/>
    <mergeCell ref="AC90:AH90"/>
    <mergeCell ref="A89:AB89"/>
    <mergeCell ref="AC89:AH89"/>
    <mergeCell ref="AI89:BB89"/>
    <mergeCell ref="BC89:BV89"/>
    <mergeCell ref="BW27:CK27"/>
    <mergeCell ref="BC24:BQ24"/>
    <mergeCell ref="BW18:CN18"/>
    <mergeCell ref="BW19:CN19"/>
    <mergeCell ref="BW23:CN23"/>
    <mergeCell ref="BW20:CN20"/>
    <mergeCell ref="BW21:CN21"/>
    <mergeCell ref="BC26:BQ26"/>
    <mergeCell ref="BW15:CN15"/>
    <mergeCell ref="BC11:BV11"/>
    <mergeCell ref="BW17:CN17"/>
    <mergeCell ref="BW16:CN16"/>
    <mergeCell ref="BW11:CN11"/>
    <mergeCell ref="BW13:CN13"/>
    <mergeCell ref="BW12:CN12"/>
    <mergeCell ref="BC12:BV12"/>
    <mergeCell ref="BC17:BV17"/>
    <mergeCell ref="AI35:BB35"/>
    <mergeCell ref="AI33:BB33"/>
    <mergeCell ref="BC25:BQ25"/>
    <mergeCell ref="AI18:BB18"/>
    <mergeCell ref="BC18:BV18"/>
    <mergeCell ref="BC33:BQ33"/>
    <mergeCell ref="AI34:BB34"/>
    <mergeCell ref="BC31:BV31"/>
    <mergeCell ref="BC27:BQ27"/>
    <mergeCell ref="BC32:BQ32"/>
    <mergeCell ref="AC45:AH45"/>
    <mergeCell ref="AI51:BB51"/>
    <mergeCell ref="AC62:AH62"/>
    <mergeCell ref="AI55:BB55"/>
    <mergeCell ref="AI56:BB56"/>
    <mergeCell ref="AC50:AH50"/>
    <mergeCell ref="AC47:AH47"/>
    <mergeCell ref="AI54:BB54"/>
    <mergeCell ref="AC54:AH54"/>
    <mergeCell ref="AI61:BB61"/>
    <mergeCell ref="AC68:AH68"/>
    <mergeCell ref="A63:AB63"/>
    <mergeCell ref="A64:AB64"/>
    <mergeCell ref="AC63:AH63"/>
    <mergeCell ref="AC67:AH67"/>
    <mergeCell ref="AC66:AH66"/>
    <mergeCell ref="AC64:AH64"/>
    <mergeCell ref="A68:AB68"/>
    <mergeCell ref="AI63:BB63"/>
    <mergeCell ref="AI23:BB23"/>
    <mergeCell ref="BC20:BV20"/>
    <mergeCell ref="AI21:BB21"/>
    <mergeCell ref="BC21:BV21"/>
    <mergeCell ref="AI20:BB20"/>
    <mergeCell ref="BC58:BV58"/>
    <mergeCell ref="AI50:BB50"/>
    <mergeCell ref="AI47:BB47"/>
    <mergeCell ref="AI49:BB49"/>
    <mergeCell ref="BC23:BV23"/>
    <mergeCell ref="BC52:BV52"/>
    <mergeCell ref="BC53:BV53"/>
    <mergeCell ref="BW41:CN41"/>
    <mergeCell ref="BC41:BV41"/>
    <mergeCell ref="BW42:CN42"/>
    <mergeCell ref="BC50:BQ50"/>
    <mergeCell ref="BC47:BQ47"/>
    <mergeCell ref="BC35:BQ35"/>
    <mergeCell ref="BW24:CK24"/>
    <mergeCell ref="BW52:CN52"/>
    <mergeCell ref="BC67:BV67"/>
    <mergeCell ref="BC66:BV66"/>
    <mergeCell ref="BC61:BV61"/>
    <mergeCell ref="BC64:BV64"/>
    <mergeCell ref="BC62:BQ62"/>
    <mergeCell ref="BC55:BV55"/>
    <mergeCell ref="BW58:CN58"/>
    <mergeCell ref="BC54:BV54"/>
    <mergeCell ref="BC63:BV63"/>
    <mergeCell ref="AI66:BB66"/>
    <mergeCell ref="AI68:BB68"/>
    <mergeCell ref="CO65:DF65"/>
    <mergeCell ref="BW65:CN65"/>
    <mergeCell ref="BC68:BQ68"/>
    <mergeCell ref="BW68:CK68"/>
    <mergeCell ref="CO68:DC68"/>
    <mergeCell ref="BW73:CK73"/>
    <mergeCell ref="CO73:DC73"/>
    <mergeCell ref="A72:AB72"/>
    <mergeCell ref="AC72:AH72"/>
    <mergeCell ref="CO72:DB72"/>
    <mergeCell ref="AI73:BB73"/>
    <mergeCell ref="A71:AB71"/>
    <mergeCell ref="AC69:AH69"/>
    <mergeCell ref="AC70:AH70"/>
    <mergeCell ref="BW72:CK72"/>
    <mergeCell ref="BW69:CN69"/>
    <mergeCell ref="AI69:BB69"/>
    <mergeCell ref="AC71:AH71"/>
    <mergeCell ref="AI71:BB71"/>
    <mergeCell ref="BC70:BV70"/>
    <mergeCell ref="A58:AB58"/>
    <mergeCell ref="AC58:AH58"/>
    <mergeCell ref="AC61:AH61"/>
    <mergeCell ref="BW50:CK50"/>
    <mergeCell ref="A57:AB57"/>
    <mergeCell ref="AC57:AH57"/>
    <mergeCell ref="AI57:BB57"/>
    <mergeCell ref="BC57:BQ57"/>
    <mergeCell ref="AC59:AH59"/>
    <mergeCell ref="AC60:AH60"/>
    <mergeCell ref="A39:AB39"/>
    <mergeCell ref="A40:AB40"/>
    <mergeCell ref="AC39:AH39"/>
    <mergeCell ref="AC40:AH40"/>
    <mergeCell ref="CO39:DC39"/>
    <mergeCell ref="CO40:DC40"/>
    <mergeCell ref="BW47:CJ47"/>
    <mergeCell ref="CO47:DC47"/>
    <mergeCell ref="BW43:CN43"/>
    <mergeCell ref="CO41:DF41"/>
    <mergeCell ref="BW44:CJ44"/>
    <mergeCell ref="CK44:DB44"/>
    <mergeCell ref="BW45:CJ45"/>
    <mergeCell ref="BW46:CJ46"/>
    <mergeCell ref="BC38:BQ38"/>
    <mergeCell ref="BW39:CK39"/>
    <mergeCell ref="BW40:CK40"/>
    <mergeCell ref="AI39:BB39"/>
    <mergeCell ref="AI40:BB40"/>
    <mergeCell ref="BC39:BQ39"/>
    <mergeCell ref="BC40:BQ40"/>
    <mergeCell ref="BW38:CK38"/>
    <mergeCell ref="CO38:DC38"/>
    <mergeCell ref="A22:AB22"/>
    <mergeCell ref="AC22:AH22"/>
    <mergeCell ref="AI22:BB22"/>
    <mergeCell ref="BC22:BQ22"/>
    <mergeCell ref="BW22:CK22"/>
    <mergeCell ref="CO22:DB22"/>
    <mergeCell ref="A38:AB38"/>
    <mergeCell ref="AC38:AH38"/>
    <mergeCell ref="AI38:BB38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H230"/>
  <sheetViews>
    <sheetView view="pageBreakPreview" zoomScaleSheetLayoutView="100" zoomScalePageLayoutView="0" workbookViewId="0" topLeftCell="A221">
      <selection activeCell="BW229" sqref="BW229:CN229"/>
    </sheetView>
  </sheetViews>
  <sheetFormatPr defaultColWidth="0.875" defaultRowHeight="12.75"/>
  <cols>
    <col min="1" max="9" width="0.875" style="16" customWidth="1"/>
    <col min="10" max="10" width="1.12109375" style="16" customWidth="1"/>
    <col min="11" max="21" width="0.875" style="16" customWidth="1"/>
    <col min="22" max="22" width="5.875" style="16" customWidth="1"/>
    <col min="23" max="26" width="0.875" style="16" customWidth="1"/>
    <col min="27" max="27" width="1.25" style="16" customWidth="1"/>
    <col min="28" max="28" width="0.2421875" style="16" hidden="1" customWidth="1"/>
    <col min="29" max="29" width="0.2421875" style="16" customWidth="1"/>
    <col min="30" max="34" width="0.875" style="16" customWidth="1"/>
    <col min="35" max="35" width="0.2421875" style="16" customWidth="1"/>
    <col min="36" max="50" width="0.875" style="16" customWidth="1"/>
    <col min="51" max="51" width="7.625" style="16" customWidth="1"/>
    <col min="52" max="52" width="0.12890625" style="16" customWidth="1"/>
    <col min="53" max="66" width="0.875" style="16" customWidth="1"/>
    <col min="67" max="67" width="0.12890625" style="16" customWidth="1"/>
    <col min="68" max="68" width="0.74609375" style="16" hidden="1" customWidth="1"/>
    <col min="69" max="74" width="0.875" style="16" hidden="1" customWidth="1"/>
    <col min="75" max="75" width="0.12890625" style="16" customWidth="1"/>
    <col min="76" max="89" width="0.875" style="16" customWidth="1"/>
    <col min="90" max="90" width="0.74609375" style="16" customWidth="1"/>
    <col min="91" max="92" width="0.875" style="16" hidden="1" customWidth="1"/>
    <col min="93" max="93" width="0.12890625" style="16" customWidth="1"/>
    <col min="94" max="107" width="0.875" style="16" customWidth="1"/>
    <col min="108" max="108" width="2.00390625" style="16" customWidth="1"/>
    <col min="109" max="109" width="0.37109375" style="16" customWidth="1"/>
    <col min="110" max="111" width="0.875" style="16" hidden="1" customWidth="1"/>
    <col min="112" max="16384" width="0.875" style="16" customWidth="1"/>
  </cols>
  <sheetData>
    <row r="1" spans="50:110" ht="12"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DF1" s="19" t="s">
        <v>68</v>
      </c>
    </row>
    <row r="2" spans="1:110" s="20" customFormat="1" ht="21" customHeight="1">
      <c r="A2" s="163" t="s">
        <v>69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</row>
    <row r="3" spans="1:110" ht="33" customHeight="1">
      <c r="A3" s="151" t="s">
        <v>33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 t="s">
        <v>34</v>
      </c>
      <c r="AD3" s="152"/>
      <c r="AE3" s="152"/>
      <c r="AF3" s="152"/>
      <c r="AG3" s="152"/>
      <c r="AH3" s="152"/>
      <c r="AI3" s="152" t="s">
        <v>120</v>
      </c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 t="s">
        <v>78</v>
      </c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 t="s">
        <v>35</v>
      </c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 t="s">
        <v>36</v>
      </c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80"/>
    </row>
    <row r="4" spans="1:110" s="21" customFormat="1" ht="12" customHeight="1" thickBot="1">
      <c r="A4" s="154">
        <v>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27">
        <v>2</v>
      </c>
      <c r="AD4" s="127"/>
      <c r="AE4" s="127"/>
      <c r="AF4" s="127"/>
      <c r="AG4" s="127"/>
      <c r="AH4" s="127"/>
      <c r="AI4" s="127">
        <v>3</v>
      </c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>
        <v>4</v>
      </c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>
        <v>5</v>
      </c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>
        <v>6</v>
      </c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84"/>
    </row>
    <row r="5" spans="1:110" s="23" customFormat="1" ht="24" customHeight="1">
      <c r="A5" s="255" t="s">
        <v>184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32"/>
      <c r="AC5" s="103" t="s">
        <v>48</v>
      </c>
      <c r="AD5" s="104"/>
      <c r="AE5" s="104"/>
      <c r="AF5" s="104"/>
      <c r="AG5" s="104"/>
      <c r="AH5" s="104"/>
      <c r="AI5" s="104" t="s">
        <v>390</v>
      </c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5">
        <f>AZ7+AZ92+AZ99+AZ119+AZ144+BA190+AZ204+AZ212+AZ220+BA199</f>
        <v>13970810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>
        <f>BW7+BW92+BW99+BW119+BW144+BX190+BW204+BW212+BW220+BX199</f>
        <v>5099133.78</v>
      </c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>
        <f>AZ5-BW5</f>
        <v>8871676.219999999</v>
      </c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256"/>
    </row>
    <row r="6" spans="1:110" ht="12" customHeight="1">
      <c r="A6" s="91" t="s">
        <v>37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149"/>
      <c r="AC6" s="130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17"/>
    </row>
    <row r="7" spans="1:110" s="23" customFormat="1" ht="25.5" customHeight="1">
      <c r="A7" s="128" t="s">
        <v>204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9"/>
      <c r="AC7" s="124"/>
      <c r="AD7" s="125"/>
      <c r="AE7" s="125"/>
      <c r="AF7" s="125"/>
      <c r="AG7" s="125"/>
      <c r="AH7" s="125"/>
      <c r="AI7" s="125" t="s">
        <v>389</v>
      </c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3">
        <f>AZ8+AZ20+AZ58+BA55</f>
        <v>4674200</v>
      </c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>
        <f>BW8+BW20+BW58</f>
        <v>2313534.64</v>
      </c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>
        <f>AZ7-BW7</f>
        <v>2360665.36</v>
      </c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15"/>
    </row>
    <row r="8" spans="1:110" s="23" customFormat="1" ht="44.25" customHeight="1">
      <c r="A8" s="128" t="s">
        <v>200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9"/>
      <c r="AC8" s="124"/>
      <c r="AD8" s="125"/>
      <c r="AE8" s="125"/>
      <c r="AF8" s="125"/>
      <c r="AG8" s="125"/>
      <c r="AH8" s="125"/>
      <c r="AI8" s="125" t="s">
        <v>388</v>
      </c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3">
        <f>AZ9</f>
        <v>915500</v>
      </c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>
        <f>BW9</f>
        <v>476465.42000000004</v>
      </c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>
        <f>CO9</f>
        <v>439034.57999999996</v>
      </c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15"/>
    </row>
    <row r="9" spans="1:110" s="23" customFormat="1" ht="60.75" customHeight="1">
      <c r="A9" s="135" t="s">
        <v>201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6"/>
      <c r="AC9" s="130"/>
      <c r="AD9" s="131"/>
      <c r="AE9" s="131"/>
      <c r="AF9" s="131"/>
      <c r="AG9" s="131"/>
      <c r="AH9" s="131"/>
      <c r="AI9" s="131" t="s">
        <v>387</v>
      </c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47">
        <f>AZ10</f>
        <v>915500</v>
      </c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>
        <f>BW10</f>
        <v>476465.42000000004</v>
      </c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>
        <f>CO10</f>
        <v>439034.57999999996</v>
      </c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17"/>
    </row>
    <row r="10" spans="1:110" s="23" customFormat="1" ht="12.75" customHeight="1">
      <c r="A10" s="135" t="s">
        <v>202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/>
      <c r="AC10" s="130"/>
      <c r="AD10" s="131"/>
      <c r="AE10" s="131"/>
      <c r="AF10" s="131"/>
      <c r="AG10" s="131"/>
      <c r="AH10" s="131"/>
      <c r="AI10" s="131" t="s">
        <v>386</v>
      </c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47">
        <f>AZ11</f>
        <v>915500</v>
      </c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>
        <f>BW11</f>
        <v>476465.42000000004</v>
      </c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>
        <f>CO11</f>
        <v>439034.57999999996</v>
      </c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17"/>
    </row>
    <row r="11" spans="1:110" s="23" customFormat="1" ht="113.25" customHeight="1">
      <c r="A11" s="135" t="s">
        <v>438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6"/>
      <c r="AC11" s="130"/>
      <c r="AD11" s="131"/>
      <c r="AE11" s="131"/>
      <c r="AF11" s="131"/>
      <c r="AG11" s="131"/>
      <c r="AH11" s="131"/>
      <c r="AI11" s="131" t="s">
        <v>385</v>
      </c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47">
        <f>AZ12+AZ16</f>
        <v>915500</v>
      </c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>
        <f>BW12+BW16</f>
        <v>476465.42000000004</v>
      </c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>
        <f aca="true" t="shared" si="0" ref="CO11:CO20">AZ11-BW11</f>
        <v>439034.57999999996</v>
      </c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17"/>
    </row>
    <row r="12" spans="1:110" s="23" customFormat="1" ht="23.25" customHeight="1">
      <c r="A12" s="135" t="s">
        <v>203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6"/>
      <c r="AC12" s="130"/>
      <c r="AD12" s="131"/>
      <c r="AE12" s="131"/>
      <c r="AF12" s="131"/>
      <c r="AG12" s="131"/>
      <c r="AH12" s="131"/>
      <c r="AI12" s="131" t="s">
        <v>384</v>
      </c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47">
        <f>AZ13</f>
        <v>843500</v>
      </c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>
        <f>BW13</f>
        <v>441526.78</v>
      </c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>
        <f t="shared" si="0"/>
        <v>401973.22</v>
      </c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17"/>
    </row>
    <row r="13" spans="1:110" ht="24" customHeight="1">
      <c r="A13" s="135" t="s">
        <v>125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6"/>
      <c r="AC13" s="130"/>
      <c r="AD13" s="131"/>
      <c r="AE13" s="131"/>
      <c r="AF13" s="131"/>
      <c r="AG13" s="131"/>
      <c r="AH13" s="131"/>
      <c r="AI13" s="131" t="s">
        <v>255</v>
      </c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47">
        <f>AZ14+AZ15</f>
        <v>843500</v>
      </c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>
        <f>BW14+BW15</f>
        <v>441526.78</v>
      </c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>
        <f t="shared" si="0"/>
        <v>401973.22</v>
      </c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17"/>
    </row>
    <row r="14" spans="1:110" ht="12.75" customHeight="1">
      <c r="A14" s="135" t="s">
        <v>94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6"/>
      <c r="AC14" s="130"/>
      <c r="AD14" s="131"/>
      <c r="AE14" s="131"/>
      <c r="AF14" s="131"/>
      <c r="AG14" s="131"/>
      <c r="AH14" s="131"/>
      <c r="AI14" s="131" t="s">
        <v>256</v>
      </c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3">
        <v>653700</v>
      </c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33"/>
      <c r="BU14" s="33"/>
      <c r="BV14" s="33"/>
      <c r="BW14" s="147">
        <v>353305.34</v>
      </c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>
        <f t="shared" si="0"/>
        <v>300394.66</v>
      </c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17"/>
    </row>
    <row r="15" spans="1:110" ht="12" customHeight="1">
      <c r="A15" s="135" t="s">
        <v>126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6"/>
      <c r="AC15" s="130"/>
      <c r="AD15" s="131"/>
      <c r="AE15" s="131"/>
      <c r="AF15" s="131"/>
      <c r="AG15" s="131"/>
      <c r="AH15" s="131"/>
      <c r="AI15" s="131" t="s">
        <v>257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3">
        <v>189800</v>
      </c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41"/>
      <c r="BW15" s="147">
        <v>88221.44</v>
      </c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>
        <f t="shared" si="0"/>
        <v>101578.56</v>
      </c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17"/>
    </row>
    <row r="16" spans="1:110" ht="24" customHeight="1">
      <c r="A16" s="135" t="s">
        <v>231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6"/>
      <c r="AC16" s="130"/>
      <c r="AD16" s="131"/>
      <c r="AE16" s="131"/>
      <c r="AF16" s="131"/>
      <c r="AG16" s="131"/>
      <c r="AH16" s="131"/>
      <c r="AI16" s="131" t="s">
        <v>383</v>
      </c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47">
        <f>AZ17</f>
        <v>72000</v>
      </c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>
        <f>BW17</f>
        <v>34938.64</v>
      </c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>
        <f t="shared" si="0"/>
        <v>37061.36</v>
      </c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17"/>
    </row>
    <row r="17" spans="1:110" ht="23.25" customHeight="1">
      <c r="A17" s="135" t="s">
        <v>125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6"/>
      <c r="AC17" s="130"/>
      <c r="AD17" s="131"/>
      <c r="AE17" s="131"/>
      <c r="AF17" s="131"/>
      <c r="AG17" s="131"/>
      <c r="AH17" s="131"/>
      <c r="AI17" s="131" t="s">
        <v>258</v>
      </c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3">
        <f>AZ18+BA19</f>
        <v>72000</v>
      </c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41"/>
      <c r="BW17" s="147">
        <f>BW18+BX19</f>
        <v>34938.64</v>
      </c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>
        <f t="shared" si="0"/>
        <v>37061.36</v>
      </c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17"/>
    </row>
    <row r="18" spans="1:110" ht="12" customHeight="1">
      <c r="A18" s="135" t="s">
        <v>95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6"/>
      <c r="AC18" s="130"/>
      <c r="AD18" s="131"/>
      <c r="AE18" s="131"/>
      <c r="AF18" s="131"/>
      <c r="AG18" s="131"/>
      <c r="AH18" s="131"/>
      <c r="AI18" s="131" t="s">
        <v>259</v>
      </c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3">
        <v>55300</v>
      </c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41"/>
      <c r="BW18" s="147">
        <v>27136.8</v>
      </c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>
        <f t="shared" si="0"/>
        <v>28163.2</v>
      </c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17"/>
    </row>
    <row r="19" spans="1:112" ht="12" customHeight="1">
      <c r="A19" s="145" t="s">
        <v>126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29"/>
      <c r="AC19" s="53"/>
      <c r="AD19" s="140"/>
      <c r="AE19" s="138"/>
      <c r="AF19" s="138"/>
      <c r="AG19" s="138"/>
      <c r="AH19" s="139"/>
      <c r="AI19" s="54"/>
      <c r="AJ19" s="140" t="s">
        <v>435</v>
      </c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9"/>
      <c r="AZ19" s="28"/>
      <c r="BA19" s="134">
        <v>16700</v>
      </c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2"/>
      <c r="BP19" s="12"/>
      <c r="BQ19" s="12"/>
      <c r="BR19" s="12"/>
      <c r="BS19" s="12"/>
      <c r="BT19" s="12"/>
      <c r="BU19" s="12"/>
      <c r="BV19" s="13"/>
      <c r="BW19" s="52"/>
      <c r="BX19" s="133">
        <v>7801.84</v>
      </c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41"/>
      <c r="CM19" s="52"/>
      <c r="CN19" s="52"/>
      <c r="CO19" s="52"/>
      <c r="CP19" s="190">
        <f>BA19-BX19</f>
        <v>8898.16</v>
      </c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</row>
    <row r="20" spans="1:110" s="23" customFormat="1" ht="94.5" customHeight="1">
      <c r="A20" s="128" t="s">
        <v>205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9"/>
      <c r="AC20" s="124"/>
      <c r="AD20" s="125"/>
      <c r="AE20" s="125"/>
      <c r="AF20" s="125"/>
      <c r="AG20" s="125"/>
      <c r="AH20" s="125"/>
      <c r="AI20" s="125" t="s">
        <v>382</v>
      </c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3">
        <f>AZ21+AZ50</f>
        <v>3485300</v>
      </c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>
        <f>BW21+BW50</f>
        <v>1711775.4700000002</v>
      </c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>
        <f t="shared" si="0"/>
        <v>1773524.5299999998</v>
      </c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15"/>
    </row>
    <row r="21" spans="1:112" s="23" customFormat="1" ht="58.5" customHeight="1">
      <c r="A21" s="135" t="s">
        <v>201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6"/>
      <c r="AC21" s="130"/>
      <c r="AD21" s="131"/>
      <c r="AE21" s="131"/>
      <c r="AF21" s="131"/>
      <c r="AG21" s="131"/>
      <c r="AH21" s="131"/>
      <c r="AI21" s="131" t="s">
        <v>381</v>
      </c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47">
        <f>AZ22</f>
        <v>3485100</v>
      </c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>
        <f>BW22</f>
        <v>1711575.4700000002</v>
      </c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>
        <f>CO22</f>
        <v>1773524.5299999998</v>
      </c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17"/>
      <c r="DG21" s="16"/>
      <c r="DH21" s="16"/>
    </row>
    <row r="22" spans="1:110" s="23" customFormat="1" ht="12" customHeight="1">
      <c r="A22" s="135" t="s">
        <v>206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6"/>
      <c r="AC22" s="130"/>
      <c r="AD22" s="131"/>
      <c r="AE22" s="131"/>
      <c r="AF22" s="131"/>
      <c r="AG22" s="131"/>
      <c r="AH22" s="131"/>
      <c r="AI22" s="131" t="s">
        <v>380</v>
      </c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47">
        <f>AZ23+AZ32+AZ45</f>
        <v>3485100</v>
      </c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>
        <f>BW23+BW33+BW45</f>
        <v>1711575.4700000002</v>
      </c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>
        <f aca="true" t="shared" si="1" ref="CO22:CO27">AZ22-BW22</f>
        <v>1773524.5299999998</v>
      </c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17"/>
    </row>
    <row r="23" spans="1:110" s="23" customFormat="1" ht="99.75" customHeight="1">
      <c r="A23" s="135" t="s">
        <v>439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6"/>
      <c r="AC23" s="130"/>
      <c r="AD23" s="131"/>
      <c r="AE23" s="131"/>
      <c r="AF23" s="131"/>
      <c r="AG23" s="131"/>
      <c r="AH23" s="131"/>
      <c r="AI23" s="131" t="s">
        <v>379</v>
      </c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47">
        <f>AZ24+AZ28</f>
        <v>3091200</v>
      </c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>
        <f>BW24+BW28</f>
        <v>1490844.8900000001</v>
      </c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>
        <f t="shared" si="1"/>
        <v>1600355.1099999999</v>
      </c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17"/>
    </row>
    <row r="24" spans="1:110" s="23" customFormat="1" ht="12" customHeight="1">
      <c r="A24" s="135" t="s">
        <v>203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6"/>
      <c r="AC24" s="130"/>
      <c r="AD24" s="131"/>
      <c r="AE24" s="131"/>
      <c r="AF24" s="131"/>
      <c r="AG24" s="131"/>
      <c r="AH24" s="131"/>
      <c r="AI24" s="131" t="s">
        <v>378</v>
      </c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47">
        <f>AZ25</f>
        <v>2756600</v>
      </c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>
        <f>BW25</f>
        <v>1336980.01</v>
      </c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>
        <f t="shared" si="1"/>
        <v>1419619.99</v>
      </c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17"/>
    </row>
    <row r="25" spans="1:110" ht="24" customHeight="1">
      <c r="A25" s="135" t="s">
        <v>125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6"/>
      <c r="AC25" s="130"/>
      <c r="AD25" s="131"/>
      <c r="AE25" s="131"/>
      <c r="AF25" s="131"/>
      <c r="AG25" s="131"/>
      <c r="AH25" s="131"/>
      <c r="AI25" s="131" t="s">
        <v>260</v>
      </c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47">
        <f>AZ26+AZ27</f>
        <v>2756600</v>
      </c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>
        <f>BW26+BW27</f>
        <v>1336980.01</v>
      </c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>
        <f t="shared" si="1"/>
        <v>1419619.99</v>
      </c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17"/>
    </row>
    <row r="26" spans="1:110" ht="12.75" customHeight="1">
      <c r="A26" s="135" t="s">
        <v>94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6"/>
      <c r="AC26" s="130"/>
      <c r="AD26" s="131"/>
      <c r="AE26" s="131"/>
      <c r="AF26" s="131"/>
      <c r="AG26" s="131"/>
      <c r="AH26" s="131"/>
      <c r="AI26" s="131" t="s">
        <v>261</v>
      </c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3">
        <v>2105600</v>
      </c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33"/>
      <c r="BU26" s="33"/>
      <c r="BV26" s="33"/>
      <c r="BW26" s="147">
        <v>1019179.98</v>
      </c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>
        <f t="shared" si="1"/>
        <v>1086420.02</v>
      </c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17"/>
    </row>
    <row r="27" spans="1:110" ht="12" customHeight="1">
      <c r="A27" s="135" t="s">
        <v>126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6"/>
      <c r="AC27" s="130"/>
      <c r="AD27" s="131"/>
      <c r="AE27" s="131"/>
      <c r="AF27" s="131"/>
      <c r="AG27" s="131"/>
      <c r="AH27" s="131"/>
      <c r="AI27" s="131" t="s">
        <v>262</v>
      </c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3">
        <v>651000</v>
      </c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41"/>
      <c r="BW27" s="147">
        <v>317800.03</v>
      </c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>
        <f t="shared" si="1"/>
        <v>333199.97</v>
      </c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17"/>
    </row>
    <row r="28" spans="1:112" s="23" customFormat="1" ht="23.25" customHeight="1">
      <c r="A28" s="135" t="s">
        <v>231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6"/>
      <c r="AC28" s="130"/>
      <c r="AD28" s="131"/>
      <c r="AE28" s="131"/>
      <c r="AF28" s="131"/>
      <c r="AG28" s="131"/>
      <c r="AH28" s="131"/>
      <c r="AI28" s="131" t="s">
        <v>263</v>
      </c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3">
        <f>AZ29</f>
        <v>334600</v>
      </c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41"/>
      <c r="BW28" s="147">
        <f>BW29</f>
        <v>153864.88</v>
      </c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>
        <f aca="true" t="shared" si="2" ref="CO28:CO37">AZ28-BW28</f>
        <v>180735.12</v>
      </c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17"/>
      <c r="DG28" s="16"/>
      <c r="DH28" s="16"/>
    </row>
    <row r="29" spans="1:110" ht="23.25" customHeight="1">
      <c r="A29" s="135" t="s">
        <v>125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6"/>
      <c r="AC29" s="130"/>
      <c r="AD29" s="131"/>
      <c r="AE29" s="131"/>
      <c r="AF29" s="131"/>
      <c r="AG29" s="131"/>
      <c r="AH29" s="131"/>
      <c r="AI29" s="131" t="s">
        <v>264</v>
      </c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3">
        <f>AZ30+BA31</f>
        <v>334600</v>
      </c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41"/>
      <c r="BW29" s="147">
        <f>BW30+BX31</f>
        <v>153864.88</v>
      </c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>
        <f t="shared" si="2"/>
        <v>180735.12</v>
      </c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17"/>
    </row>
    <row r="30" spans="1:110" ht="12" customHeight="1">
      <c r="A30" s="135" t="s">
        <v>95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6"/>
      <c r="AC30" s="130"/>
      <c r="AD30" s="131"/>
      <c r="AE30" s="131"/>
      <c r="AF30" s="131"/>
      <c r="AG30" s="131"/>
      <c r="AH30" s="131"/>
      <c r="AI30" s="131" t="s">
        <v>265</v>
      </c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3">
        <v>257000</v>
      </c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41"/>
      <c r="BW30" s="147">
        <v>123293.2</v>
      </c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>
        <f t="shared" si="2"/>
        <v>133706.8</v>
      </c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17"/>
    </row>
    <row r="31" spans="1:112" ht="12" customHeight="1">
      <c r="A31" s="145" t="s">
        <v>126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29"/>
      <c r="AC31" s="22"/>
      <c r="AD31" s="138"/>
      <c r="AE31" s="138"/>
      <c r="AF31" s="138"/>
      <c r="AG31" s="138"/>
      <c r="AH31" s="139"/>
      <c r="AI31" s="54"/>
      <c r="AJ31" s="140" t="s">
        <v>436</v>
      </c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9"/>
      <c r="AZ31" s="28"/>
      <c r="BA31" s="134">
        <v>77600</v>
      </c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2"/>
      <c r="BP31" s="12"/>
      <c r="BQ31" s="12"/>
      <c r="BR31" s="12"/>
      <c r="BS31" s="12"/>
      <c r="BT31" s="12"/>
      <c r="BU31" s="12"/>
      <c r="BV31" s="13"/>
      <c r="BW31" s="28"/>
      <c r="BX31" s="134">
        <v>30571.68</v>
      </c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2"/>
      <c r="CN31" s="13"/>
      <c r="CO31" s="52"/>
      <c r="CP31" s="190">
        <f>BA31-BX31</f>
        <v>47028.32</v>
      </c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</row>
    <row r="32" spans="1:112" s="23" customFormat="1" ht="36" customHeight="1">
      <c r="A32" s="145" t="s">
        <v>207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6"/>
      <c r="AC32" s="137"/>
      <c r="AD32" s="138"/>
      <c r="AE32" s="138"/>
      <c r="AF32" s="138"/>
      <c r="AG32" s="138"/>
      <c r="AH32" s="139"/>
      <c r="AI32" s="131" t="s">
        <v>266</v>
      </c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3">
        <f>AZ33</f>
        <v>386700</v>
      </c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41"/>
      <c r="BW32" s="133">
        <f>BW33</f>
        <v>216524.06</v>
      </c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41"/>
      <c r="CO32" s="147">
        <f t="shared" si="2"/>
        <v>170175.94</v>
      </c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17"/>
      <c r="DG32" s="16"/>
      <c r="DH32" s="16"/>
    </row>
    <row r="33" spans="1:112" s="23" customFormat="1" ht="116.25" customHeight="1">
      <c r="A33" s="145" t="s">
        <v>440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6"/>
      <c r="AC33" s="137"/>
      <c r="AD33" s="138"/>
      <c r="AE33" s="138"/>
      <c r="AF33" s="138"/>
      <c r="AG33" s="138"/>
      <c r="AH33" s="139"/>
      <c r="AI33" s="131" t="s">
        <v>267</v>
      </c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3">
        <f>AZ34</f>
        <v>386700</v>
      </c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41"/>
      <c r="BW33" s="133">
        <f>BW34</f>
        <v>216524.06</v>
      </c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41"/>
      <c r="CO33" s="147">
        <f t="shared" si="2"/>
        <v>170175.94</v>
      </c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17"/>
      <c r="DG33" s="16"/>
      <c r="DH33" s="16"/>
    </row>
    <row r="34" spans="1:112" s="23" customFormat="1" ht="34.5" customHeight="1">
      <c r="A34" s="135" t="s">
        <v>208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6"/>
      <c r="AC34" s="130"/>
      <c r="AD34" s="131"/>
      <c r="AE34" s="131"/>
      <c r="AF34" s="131"/>
      <c r="AG34" s="131"/>
      <c r="AH34" s="131"/>
      <c r="AI34" s="131" t="s">
        <v>268</v>
      </c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3">
        <f>AZ35+AZ41+AZ42</f>
        <v>386700</v>
      </c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41"/>
      <c r="BW34" s="147">
        <f>BW35+BW41+BW42</f>
        <v>216524.06</v>
      </c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33">
        <f t="shared" si="2"/>
        <v>170175.94</v>
      </c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92"/>
      <c r="DG34" s="16"/>
      <c r="DH34" s="16"/>
    </row>
    <row r="35" spans="1:110" ht="12" customHeight="1">
      <c r="A35" s="135" t="s">
        <v>127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6"/>
      <c r="AC35" s="130"/>
      <c r="AD35" s="131"/>
      <c r="AE35" s="131"/>
      <c r="AF35" s="131"/>
      <c r="AG35" s="131"/>
      <c r="AH35" s="131"/>
      <c r="AI35" s="131" t="s">
        <v>269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3">
        <f>AZ36+AZ38+AZ39+AZ40+AZ37</f>
        <v>239400</v>
      </c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41"/>
      <c r="BW35" s="147">
        <f>BW36+BW37+BW38+BW39+BW40</f>
        <v>134202.19</v>
      </c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>
        <f t="shared" si="2"/>
        <v>105197.81</v>
      </c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17"/>
    </row>
    <row r="36" spans="1:110" ht="12" customHeight="1">
      <c r="A36" s="135" t="s">
        <v>97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6"/>
      <c r="AC36" s="130"/>
      <c r="AD36" s="131"/>
      <c r="AE36" s="131"/>
      <c r="AF36" s="131"/>
      <c r="AG36" s="131"/>
      <c r="AH36" s="131"/>
      <c r="AI36" s="131" t="s">
        <v>270</v>
      </c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3">
        <v>43400</v>
      </c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41"/>
      <c r="BW36" s="147">
        <v>19194.79</v>
      </c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>
        <f t="shared" si="2"/>
        <v>24205.21</v>
      </c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17"/>
    </row>
    <row r="37" spans="1:110" ht="12" customHeight="1">
      <c r="A37" s="135" t="s">
        <v>239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6"/>
      <c r="AC37" s="130"/>
      <c r="AD37" s="131"/>
      <c r="AE37" s="131"/>
      <c r="AF37" s="131"/>
      <c r="AG37" s="131"/>
      <c r="AH37" s="131"/>
      <c r="AI37" s="131" t="s">
        <v>271</v>
      </c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3">
        <v>3200</v>
      </c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41"/>
      <c r="BW37" s="147">
        <v>0</v>
      </c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>
        <f t="shared" si="2"/>
        <v>3200</v>
      </c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17"/>
    </row>
    <row r="38" spans="1:110" ht="12" customHeight="1">
      <c r="A38" s="135" t="s">
        <v>98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6"/>
      <c r="AC38" s="130"/>
      <c r="AD38" s="131"/>
      <c r="AE38" s="131"/>
      <c r="AF38" s="131"/>
      <c r="AG38" s="131"/>
      <c r="AH38" s="131"/>
      <c r="AI38" s="131" t="s">
        <v>272</v>
      </c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3">
        <v>70000</v>
      </c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41"/>
      <c r="BW38" s="147">
        <v>36737.2</v>
      </c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>
        <f aca="true" t="shared" si="3" ref="CO38:CO44">AZ38-BW38</f>
        <v>33262.8</v>
      </c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17"/>
    </row>
    <row r="39" spans="1:110" ht="23.25" customHeight="1">
      <c r="A39" s="135" t="s">
        <v>128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6"/>
      <c r="AC39" s="130"/>
      <c r="AD39" s="131"/>
      <c r="AE39" s="131"/>
      <c r="AF39" s="131"/>
      <c r="AG39" s="131"/>
      <c r="AH39" s="131"/>
      <c r="AI39" s="131" t="s">
        <v>273</v>
      </c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3">
        <v>26700</v>
      </c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41"/>
      <c r="BW39" s="147">
        <v>9945.63</v>
      </c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>
        <f t="shared" si="3"/>
        <v>16754.370000000003</v>
      </c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17"/>
    </row>
    <row r="40" spans="1:110" ht="11.25" customHeight="1">
      <c r="A40" s="135" t="s">
        <v>129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6"/>
      <c r="AC40" s="130"/>
      <c r="AD40" s="131"/>
      <c r="AE40" s="131"/>
      <c r="AF40" s="131"/>
      <c r="AG40" s="131"/>
      <c r="AH40" s="131"/>
      <c r="AI40" s="131" t="s">
        <v>274</v>
      </c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3">
        <v>96100</v>
      </c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41"/>
      <c r="BW40" s="147">
        <v>68324.57</v>
      </c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>
        <f t="shared" si="3"/>
        <v>27775.429999999993</v>
      </c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17"/>
    </row>
    <row r="41" spans="1:110" ht="11.25" customHeight="1">
      <c r="A41" s="135" t="s">
        <v>99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6"/>
      <c r="AC41" s="130"/>
      <c r="AD41" s="131"/>
      <c r="AE41" s="131"/>
      <c r="AF41" s="131"/>
      <c r="AG41" s="131"/>
      <c r="AH41" s="131"/>
      <c r="AI41" s="131" t="s">
        <v>275</v>
      </c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3">
        <v>3000</v>
      </c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41"/>
      <c r="BW41" s="147">
        <v>4.27</v>
      </c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>
        <f>AZ41-BW41</f>
        <v>2995.73</v>
      </c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17"/>
    </row>
    <row r="42" spans="1:110" ht="11.25" customHeight="1">
      <c r="A42" s="135" t="s">
        <v>100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6"/>
      <c r="AC42" s="130"/>
      <c r="AD42" s="131"/>
      <c r="AE42" s="131"/>
      <c r="AF42" s="131"/>
      <c r="AG42" s="131"/>
      <c r="AH42" s="131"/>
      <c r="AI42" s="131" t="s">
        <v>276</v>
      </c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3">
        <f>AZ44+AZ43</f>
        <v>144300</v>
      </c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41"/>
      <c r="BW42" s="147">
        <f>BW43+BW44</f>
        <v>82317.6</v>
      </c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>
        <f t="shared" si="3"/>
        <v>61982.399999999994</v>
      </c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17"/>
    </row>
    <row r="43" spans="1:110" ht="22.5" customHeight="1">
      <c r="A43" s="135" t="s">
        <v>101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6"/>
      <c r="AC43" s="130"/>
      <c r="AD43" s="131"/>
      <c r="AE43" s="131"/>
      <c r="AF43" s="131"/>
      <c r="AG43" s="131"/>
      <c r="AH43" s="131"/>
      <c r="AI43" s="131" t="s">
        <v>277</v>
      </c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3">
        <v>30000</v>
      </c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41"/>
      <c r="BW43" s="147">
        <v>28475</v>
      </c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>
        <f>AZ43-BW43</f>
        <v>1525</v>
      </c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17"/>
    </row>
    <row r="44" spans="1:110" ht="22.5" customHeight="1">
      <c r="A44" s="135" t="s">
        <v>102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6"/>
      <c r="AC44" s="130"/>
      <c r="AD44" s="131"/>
      <c r="AE44" s="131"/>
      <c r="AF44" s="131"/>
      <c r="AG44" s="131"/>
      <c r="AH44" s="131"/>
      <c r="AI44" s="131" t="s">
        <v>278</v>
      </c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3">
        <v>114300</v>
      </c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41"/>
      <c r="BW44" s="147">
        <v>53842.6</v>
      </c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>
        <f t="shared" si="3"/>
        <v>60457.4</v>
      </c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17"/>
    </row>
    <row r="45" spans="1:112" s="23" customFormat="1" ht="57.75" customHeight="1">
      <c r="A45" s="221" t="s">
        <v>441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136"/>
      <c r="AC45" s="130"/>
      <c r="AD45" s="131"/>
      <c r="AE45" s="131"/>
      <c r="AF45" s="131"/>
      <c r="AG45" s="131"/>
      <c r="AH45" s="131"/>
      <c r="AI45" s="131" t="s">
        <v>279</v>
      </c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3">
        <f>AZ48+BA46</f>
        <v>7200</v>
      </c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41"/>
      <c r="BW45" s="147">
        <f>BX46+BW48</f>
        <v>4206.52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>
        <f>CO48</f>
        <v>2906.4799999999996</v>
      </c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8"/>
      <c r="DG45" s="16"/>
      <c r="DH45" s="16"/>
    </row>
    <row r="46" spans="1:112" s="23" customFormat="1" ht="23.25" customHeight="1">
      <c r="A46" s="216" t="s">
        <v>209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9"/>
      <c r="AC46" s="53"/>
      <c r="AD46" s="140"/>
      <c r="AE46" s="138"/>
      <c r="AF46" s="138"/>
      <c r="AG46" s="138"/>
      <c r="AH46" s="139"/>
      <c r="AI46" s="54"/>
      <c r="AJ46" s="140" t="s">
        <v>391</v>
      </c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9"/>
      <c r="AZ46" s="28"/>
      <c r="BA46" s="134">
        <f>BA47</f>
        <v>100</v>
      </c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2"/>
      <c r="BP46" s="12"/>
      <c r="BQ46" s="12"/>
      <c r="BR46" s="12"/>
      <c r="BS46" s="12"/>
      <c r="BT46" s="12"/>
      <c r="BU46" s="12"/>
      <c r="BV46" s="13"/>
      <c r="BW46" s="52"/>
      <c r="BX46" s="133">
        <f>BX47</f>
        <v>13</v>
      </c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41"/>
      <c r="CM46" s="52"/>
      <c r="CN46" s="52"/>
      <c r="CO46" s="52"/>
      <c r="CP46" s="133">
        <f>CP47</f>
        <v>87</v>
      </c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41"/>
    </row>
    <row r="47" spans="1:112" s="23" customFormat="1" ht="12.75" customHeight="1">
      <c r="A47" s="216" t="s">
        <v>99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9"/>
      <c r="AC47" s="53"/>
      <c r="AD47" s="140"/>
      <c r="AE47" s="138"/>
      <c r="AF47" s="138"/>
      <c r="AG47" s="138"/>
      <c r="AH47" s="139"/>
      <c r="AI47" s="54"/>
      <c r="AJ47" s="140" t="s">
        <v>392</v>
      </c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9"/>
      <c r="AZ47" s="28"/>
      <c r="BA47" s="134">
        <v>100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2"/>
      <c r="BQ47" s="12"/>
      <c r="BR47" s="12"/>
      <c r="BS47" s="12"/>
      <c r="BT47" s="12"/>
      <c r="BU47" s="12"/>
      <c r="BV47" s="13"/>
      <c r="BW47" s="52"/>
      <c r="BX47" s="133">
        <v>13</v>
      </c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41"/>
      <c r="CM47" s="52"/>
      <c r="CN47" s="52"/>
      <c r="CO47" s="52"/>
      <c r="CP47" s="133">
        <f>BA47-BX47</f>
        <v>87</v>
      </c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41"/>
    </row>
    <row r="48" spans="1:112" s="23" customFormat="1" ht="22.5" customHeight="1">
      <c r="A48" s="222" t="s">
        <v>209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136"/>
      <c r="AC48" s="130"/>
      <c r="AD48" s="131"/>
      <c r="AE48" s="131"/>
      <c r="AF48" s="131"/>
      <c r="AG48" s="131"/>
      <c r="AH48" s="131"/>
      <c r="AI48" s="131" t="s">
        <v>280</v>
      </c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3">
        <f>AZ49</f>
        <v>7100</v>
      </c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41"/>
      <c r="BW48" s="147">
        <f>BW49</f>
        <v>4193.52</v>
      </c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>
        <f>CO49</f>
        <v>2906.4799999999996</v>
      </c>
      <c r="CP48" s="269"/>
      <c r="CQ48" s="269"/>
      <c r="CR48" s="269"/>
      <c r="CS48" s="269"/>
      <c r="CT48" s="269"/>
      <c r="CU48" s="269"/>
      <c r="CV48" s="269"/>
      <c r="CW48" s="269"/>
      <c r="CX48" s="269"/>
      <c r="CY48" s="269"/>
      <c r="CZ48" s="269"/>
      <c r="DA48" s="269"/>
      <c r="DB48" s="269"/>
      <c r="DC48" s="269"/>
      <c r="DD48" s="269"/>
      <c r="DE48" s="269"/>
      <c r="DF48" s="270"/>
      <c r="DG48" s="16"/>
      <c r="DH48" s="16"/>
    </row>
    <row r="49" spans="1:110" ht="13.5" customHeight="1">
      <c r="A49" s="135" t="s">
        <v>99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6"/>
      <c r="AC49" s="130"/>
      <c r="AD49" s="131"/>
      <c r="AE49" s="131"/>
      <c r="AF49" s="131"/>
      <c r="AG49" s="131"/>
      <c r="AH49" s="131"/>
      <c r="AI49" s="131" t="s">
        <v>281</v>
      </c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3">
        <v>7100</v>
      </c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41"/>
      <c r="BW49" s="147">
        <v>4193.52</v>
      </c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>
        <f aca="true" t="shared" si="4" ref="CO49:CO54">AZ49-BW49</f>
        <v>2906.4799999999996</v>
      </c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17"/>
    </row>
    <row r="50" spans="1:110" ht="117" customHeight="1">
      <c r="A50" s="135" t="s">
        <v>210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6"/>
      <c r="AC50" s="130"/>
      <c r="AD50" s="131"/>
      <c r="AE50" s="131"/>
      <c r="AF50" s="131"/>
      <c r="AG50" s="131"/>
      <c r="AH50" s="131"/>
      <c r="AI50" s="131" t="s">
        <v>283</v>
      </c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3">
        <f>AZ51</f>
        <v>200</v>
      </c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41"/>
      <c r="BW50" s="147">
        <f>BW51</f>
        <v>200</v>
      </c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>
        <f t="shared" si="4"/>
        <v>0</v>
      </c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17"/>
    </row>
    <row r="51" spans="1:110" s="23" customFormat="1" ht="157.5" customHeight="1">
      <c r="A51" s="135" t="s">
        <v>437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6"/>
      <c r="AC51" s="124"/>
      <c r="AD51" s="125"/>
      <c r="AE51" s="125"/>
      <c r="AF51" s="125"/>
      <c r="AG51" s="125"/>
      <c r="AH51" s="125"/>
      <c r="AI51" s="131" t="s">
        <v>282</v>
      </c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3">
        <f>AZ52</f>
        <v>200</v>
      </c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41"/>
      <c r="BW51" s="147">
        <f>BW52</f>
        <v>200</v>
      </c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>
        <f t="shared" si="4"/>
        <v>0</v>
      </c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17"/>
    </row>
    <row r="52" spans="1:112" s="23" customFormat="1" ht="34.5" customHeight="1">
      <c r="A52" s="135" t="s">
        <v>208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6"/>
      <c r="AC52" s="130"/>
      <c r="AD52" s="131"/>
      <c r="AE52" s="131"/>
      <c r="AF52" s="131"/>
      <c r="AG52" s="131"/>
      <c r="AH52" s="131"/>
      <c r="AI52" s="131" t="s">
        <v>284</v>
      </c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3">
        <f>AZ53</f>
        <v>200</v>
      </c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41"/>
      <c r="BW52" s="147">
        <f>BW53</f>
        <v>200</v>
      </c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>
        <f t="shared" si="4"/>
        <v>0</v>
      </c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17"/>
      <c r="DG52" s="16"/>
      <c r="DH52" s="16"/>
    </row>
    <row r="53" spans="1:110" ht="23.25" customHeight="1">
      <c r="A53" s="135" t="s">
        <v>101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6"/>
      <c r="AC53" s="130"/>
      <c r="AD53" s="131"/>
      <c r="AE53" s="131"/>
      <c r="AF53" s="131"/>
      <c r="AG53" s="131"/>
      <c r="AH53" s="131"/>
      <c r="AI53" s="131" t="s">
        <v>285</v>
      </c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3">
        <f>AZ54</f>
        <v>200</v>
      </c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41"/>
      <c r="BW53" s="147">
        <f>BW54</f>
        <v>200</v>
      </c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267">
        <f t="shared" si="4"/>
        <v>0</v>
      </c>
      <c r="CP53" s="267"/>
      <c r="CQ53" s="267"/>
      <c r="CR53" s="267"/>
      <c r="CS53" s="267"/>
      <c r="CT53" s="267"/>
      <c r="CU53" s="267"/>
      <c r="CV53" s="267"/>
      <c r="CW53" s="267"/>
      <c r="CX53" s="267"/>
      <c r="CY53" s="267"/>
      <c r="CZ53" s="267"/>
      <c r="DA53" s="267"/>
      <c r="DB53" s="267"/>
      <c r="DC53" s="267"/>
      <c r="DD53" s="267"/>
      <c r="DE53" s="267"/>
      <c r="DF53" s="268"/>
    </row>
    <row r="54" spans="1:112" ht="23.25" customHeight="1">
      <c r="A54" s="135" t="s">
        <v>102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6"/>
      <c r="AC54" s="130"/>
      <c r="AD54" s="131"/>
      <c r="AE54" s="131"/>
      <c r="AF54" s="131"/>
      <c r="AG54" s="131"/>
      <c r="AH54" s="131"/>
      <c r="AI54" s="131" t="s">
        <v>286</v>
      </c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3">
        <v>200</v>
      </c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41"/>
      <c r="BW54" s="147">
        <v>200</v>
      </c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33">
        <f t="shared" si="4"/>
        <v>0</v>
      </c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41"/>
    </row>
    <row r="55" spans="1:112" ht="12" customHeight="1">
      <c r="A55" s="145" t="s">
        <v>355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29"/>
      <c r="AC55" s="53"/>
      <c r="AD55" s="140"/>
      <c r="AE55" s="138"/>
      <c r="AF55" s="138"/>
      <c r="AG55" s="138"/>
      <c r="AH55" s="139"/>
      <c r="AI55" s="54"/>
      <c r="AJ55" s="140" t="s">
        <v>359</v>
      </c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9"/>
      <c r="AZ55" s="28"/>
      <c r="BA55" s="134">
        <f>BA56</f>
        <v>15500</v>
      </c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2"/>
      <c r="BP55" s="12"/>
      <c r="BQ55" s="12"/>
      <c r="BR55" s="12"/>
      <c r="BS55" s="12"/>
      <c r="BT55" s="12"/>
      <c r="BU55" s="12"/>
      <c r="BV55" s="13"/>
      <c r="BW55" s="52"/>
      <c r="BX55" s="133">
        <v>0</v>
      </c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41"/>
      <c r="CM55" s="52"/>
      <c r="CN55" s="52"/>
      <c r="CO55" s="69"/>
      <c r="CP55" s="190">
        <f>BA55-BX55</f>
        <v>15500</v>
      </c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</row>
    <row r="56" spans="1:112" ht="93.75" customHeight="1">
      <c r="A56" s="145" t="s">
        <v>442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29"/>
      <c r="AC56" s="137"/>
      <c r="AD56" s="138"/>
      <c r="AE56" s="138"/>
      <c r="AF56" s="138"/>
      <c r="AG56" s="138"/>
      <c r="AH56" s="139"/>
      <c r="AI56" s="54"/>
      <c r="AJ56" s="140" t="s">
        <v>358</v>
      </c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9"/>
      <c r="AZ56" s="28"/>
      <c r="BA56" s="134">
        <f>BA57</f>
        <v>15500</v>
      </c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2"/>
      <c r="BP56" s="12"/>
      <c r="BQ56" s="12"/>
      <c r="BR56" s="12"/>
      <c r="BS56" s="12"/>
      <c r="BT56" s="12"/>
      <c r="BU56" s="12"/>
      <c r="BV56" s="13"/>
      <c r="BW56" s="52"/>
      <c r="BX56" s="133">
        <v>0</v>
      </c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41"/>
      <c r="CM56" s="52"/>
      <c r="CN56" s="52"/>
      <c r="CO56" s="52"/>
      <c r="CP56" s="133">
        <f>BA56-BX56</f>
        <v>15500</v>
      </c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41"/>
    </row>
    <row r="57" spans="1:112" ht="13.5" customHeight="1">
      <c r="A57" s="145" t="s">
        <v>99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29"/>
      <c r="AC57" s="53"/>
      <c r="AD57" s="140"/>
      <c r="AE57" s="138"/>
      <c r="AF57" s="138"/>
      <c r="AG57" s="138"/>
      <c r="AH57" s="139"/>
      <c r="AI57" s="54"/>
      <c r="AJ57" s="140" t="s">
        <v>357</v>
      </c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9"/>
      <c r="AZ57" s="28"/>
      <c r="BA57" s="134">
        <v>15500</v>
      </c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2"/>
      <c r="BP57" s="12"/>
      <c r="BQ57" s="12"/>
      <c r="BR57" s="12"/>
      <c r="BS57" s="12"/>
      <c r="BT57" s="12"/>
      <c r="BU57" s="12"/>
      <c r="BV57" s="13"/>
      <c r="BW57" s="52"/>
      <c r="BX57" s="133">
        <v>0</v>
      </c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41"/>
      <c r="CP57" s="133">
        <f>BA57-BX57</f>
        <v>15500</v>
      </c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41"/>
    </row>
    <row r="58" spans="1:112" s="23" customFormat="1" ht="21" customHeight="1">
      <c r="A58" s="135" t="s">
        <v>211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6"/>
      <c r="AC58" s="130"/>
      <c r="AD58" s="131"/>
      <c r="AE58" s="131"/>
      <c r="AF58" s="131"/>
      <c r="AG58" s="131"/>
      <c r="AH58" s="131"/>
      <c r="AI58" s="131" t="s">
        <v>186</v>
      </c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3">
        <f>BA59+AZ68+AZ72+BA76+BA80+BA84+AZ88+BA64</f>
        <v>257900</v>
      </c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41"/>
      <c r="BW58" s="147">
        <f>BW59+BW68+BW72+BX76+BX80+BX84+BW88+BX64</f>
        <v>125293.75</v>
      </c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271">
        <f>AZ58-BW58</f>
        <v>132606.25</v>
      </c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</row>
    <row r="59" spans="1:112" s="23" customFormat="1" ht="59.25" customHeight="1">
      <c r="A59" s="145" t="s">
        <v>441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29"/>
      <c r="AC59" s="137"/>
      <c r="AD59" s="138"/>
      <c r="AE59" s="138"/>
      <c r="AF59" s="138"/>
      <c r="AG59" s="138"/>
      <c r="AH59" s="139"/>
      <c r="AI59" s="54"/>
      <c r="AJ59" s="140" t="s">
        <v>361</v>
      </c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9"/>
      <c r="AZ59" s="28"/>
      <c r="BA59" s="134">
        <f>BA60+BA62</f>
        <v>76900</v>
      </c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2"/>
      <c r="BP59" s="12"/>
      <c r="BQ59" s="12"/>
      <c r="BR59" s="12"/>
      <c r="BS59" s="12"/>
      <c r="BT59" s="12"/>
      <c r="BU59" s="12"/>
      <c r="BV59" s="13"/>
      <c r="BW59" s="133">
        <f>BX60+BX62</f>
        <v>66501</v>
      </c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41"/>
      <c r="CM59" s="52"/>
      <c r="CN59" s="52"/>
      <c r="CO59" s="52"/>
      <c r="CP59" s="133">
        <f>BA59-BW59</f>
        <v>10399</v>
      </c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41"/>
    </row>
    <row r="60" spans="1:112" s="23" customFormat="1" ht="25.5" customHeight="1">
      <c r="A60" s="145" t="s">
        <v>363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29"/>
      <c r="AC60" s="53"/>
      <c r="AD60" s="140"/>
      <c r="AE60" s="138"/>
      <c r="AF60" s="138"/>
      <c r="AG60" s="138"/>
      <c r="AH60" s="139"/>
      <c r="AI60" s="54"/>
      <c r="AJ60" s="140" t="s">
        <v>365</v>
      </c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9"/>
      <c r="AZ60" s="28"/>
      <c r="BA60" s="134">
        <f>BA61</f>
        <v>16900</v>
      </c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2"/>
      <c r="BP60" s="12"/>
      <c r="BQ60" s="12"/>
      <c r="BR60" s="12"/>
      <c r="BS60" s="12"/>
      <c r="BT60" s="12"/>
      <c r="BU60" s="12"/>
      <c r="BV60" s="13"/>
      <c r="BW60" s="52"/>
      <c r="BX60" s="133">
        <f>BX61</f>
        <v>6501</v>
      </c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41"/>
      <c r="CM60" s="52"/>
      <c r="CN60" s="52"/>
      <c r="CO60" s="52"/>
      <c r="CP60" s="133">
        <f>BA60-BX60</f>
        <v>10399</v>
      </c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41"/>
    </row>
    <row r="61" spans="1:112" s="23" customFormat="1" ht="11.25" customHeight="1">
      <c r="A61" s="145" t="s">
        <v>99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29"/>
      <c r="AC61" s="53"/>
      <c r="AD61" s="140"/>
      <c r="AE61" s="138"/>
      <c r="AF61" s="138"/>
      <c r="AG61" s="138"/>
      <c r="AH61" s="139"/>
      <c r="AI61" s="54"/>
      <c r="AJ61" s="140" t="s">
        <v>362</v>
      </c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9"/>
      <c r="AZ61" s="28"/>
      <c r="BA61" s="134">
        <v>16900</v>
      </c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2"/>
      <c r="BP61" s="12"/>
      <c r="BQ61" s="12"/>
      <c r="BR61" s="12"/>
      <c r="BS61" s="12"/>
      <c r="BT61" s="12"/>
      <c r="BU61" s="12"/>
      <c r="BV61" s="13"/>
      <c r="BW61" s="52"/>
      <c r="BX61" s="133">
        <v>6501</v>
      </c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41"/>
      <c r="CM61" s="52"/>
      <c r="CN61" s="52"/>
      <c r="CO61" s="133">
        <f>BA61-BX61</f>
        <v>10399</v>
      </c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41"/>
    </row>
    <row r="62" spans="1:112" s="23" customFormat="1" ht="25.5" customHeight="1">
      <c r="A62" s="145" t="s">
        <v>364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29"/>
      <c r="AC62" s="53"/>
      <c r="AD62" s="140"/>
      <c r="AE62" s="138"/>
      <c r="AF62" s="138"/>
      <c r="AG62" s="138"/>
      <c r="AH62" s="139"/>
      <c r="AI62" s="54"/>
      <c r="AJ62" s="140" t="s">
        <v>366</v>
      </c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9"/>
      <c r="AZ62" s="28"/>
      <c r="BA62" s="134">
        <f>BA63</f>
        <v>60000</v>
      </c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2"/>
      <c r="BP62" s="12"/>
      <c r="BQ62" s="12"/>
      <c r="BR62" s="12"/>
      <c r="BS62" s="12"/>
      <c r="BT62" s="12"/>
      <c r="BU62" s="12"/>
      <c r="BV62" s="13"/>
      <c r="BW62" s="52"/>
      <c r="BX62" s="133">
        <f>BX63</f>
        <v>60000</v>
      </c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41"/>
      <c r="CM62" s="52"/>
      <c r="CN62" s="52"/>
      <c r="CO62" s="52"/>
      <c r="CP62" s="133">
        <f>BA62-BX62</f>
        <v>0</v>
      </c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41"/>
    </row>
    <row r="63" spans="1:112" s="23" customFormat="1" ht="13.5" customHeight="1">
      <c r="A63" s="145" t="s">
        <v>99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29"/>
      <c r="AC63" s="137"/>
      <c r="AD63" s="138"/>
      <c r="AE63" s="138"/>
      <c r="AF63" s="138"/>
      <c r="AG63" s="138"/>
      <c r="AH63" s="139"/>
      <c r="AI63" s="54"/>
      <c r="AJ63" s="140" t="s">
        <v>367</v>
      </c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9"/>
      <c r="AZ63" s="28"/>
      <c r="BA63" s="134">
        <v>60000</v>
      </c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2"/>
      <c r="BP63" s="12"/>
      <c r="BQ63" s="12"/>
      <c r="BR63" s="12"/>
      <c r="BS63" s="12"/>
      <c r="BT63" s="12"/>
      <c r="BU63" s="12"/>
      <c r="BV63" s="13"/>
      <c r="BW63" s="52"/>
      <c r="BX63" s="133">
        <v>60000</v>
      </c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41"/>
      <c r="CM63" s="52"/>
      <c r="CN63" s="52"/>
      <c r="CO63" s="52"/>
      <c r="CP63" s="133">
        <f>BA63-BX63</f>
        <v>0</v>
      </c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41"/>
    </row>
    <row r="64" spans="1:112" s="23" customFormat="1" ht="117.75" customHeight="1">
      <c r="A64" s="145" t="s">
        <v>497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29"/>
      <c r="AC64" s="22"/>
      <c r="AD64" s="138"/>
      <c r="AE64" s="138"/>
      <c r="AF64" s="138"/>
      <c r="AG64" s="138"/>
      <c r="AH64" s="139"/>
      <c r="AI64" s="54"/>
      <c r="AJ64" s="140" t="s">
        <v>498</v>
      </c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9"/>
      <c r="AZ64" s="28"/>
      <c r="BA64" s="133">
        <f>BA65</f>
        <v>19200</v>
      </c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41"/>
      <c r="BP64" s="12"/>
      <c r="BQ64" s="12"/>
      <c r="BR64" s="12"/>
      <c r="BS64" s="12"/>
      <c r="BT64" s="12"/>
      <c r="BU64" s="12"/>
      <c r="BV64" s="13"/>
      <c r="BW64" s="52"/>
      <c r="BX64" s="133">
        <f>BX65</f>
        <v>0</v>
      </c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41"/>
      <c r="CP64" s="134">
        <f>BA64-BX64</f>
        <v>19200</v>
      </c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41"/>
    </row>
    <row r="65" spans="1:112" s="23" customFormat="1" ht="36.75" customHeight="1">
      <c r="A65" s="145" t="s">
        <v>208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6"/>
      <c r="AC65" s="137"/>
      <c r="AD65" s="138"/>
      <c r="AE65" s="138"/>
      <c r="AF65" s="138"/>
      <c r="AG65" s="138"/>
      <c r="AH65" s="138"/>
      <c r="AI65" s="139"/>
      <c r="AJ65" s="140" t="s">
        <v>496</v>
      </c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9"/>
      <c r="AZ65" s="28"/>
      <c r="BA65" s="134">
        <f>BA66</f>
        <v>19200</v>
      </c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2"/>
      <c r="BP65" s="12"/>
      <c r="BQ65" s="12"/>
      <c r="BR65" s="12"/>
      <c r="BS65" s="12"/>
      <c r="BT65" s="12"/>
      <c r="BU65" s="12"/>
      <c r="BV65" s="13"/>
      <c r="BW65" s="52"/>
      <c r="BX65" s="133">
        <f>BX66</f>
        <v>0</v>
      </c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41"/>
      <c r="CM65" s="52"/>
      <c r="CN65" s="52"/>
      <c r="CO65" s="28"/>
      <c r="CP65" s="134">
        <f>BA65-BX65</f>
        <v>19200</v>
      </c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41"/>
    </row>
    <row r="66" spans="1:112" s="23" customFormat="1" ht="13.5" customHeight="1">
      <c r="A66" s="135" t="s">
        <v>127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6"/>
      <c r="AC66" s="137"/>
      <c r="AD66" s="138"/>
      <c r="AE66" s="138"/>
      <c r="AF66" s="138"/>
      <c r="AG66" s="138"/>
      <c r="AH66" s="139"/>
      <c r="AI66" s="54"/>
      <c r="AJ66" s="140" t="s">
        <v>495</v>
      </c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9"/>
      <c r="AZ66" s="28"/>
      <c r="BA66" s="272">
        <f>BA67</f>
        <v>19200</v>
      </c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12"/>
      <c r="BP66" s="12"/>
      <c r="BQ66" s="12"/>
      <c r="BR66" s="12"/>
      <c r="BS66" s="12"/>
      <c r="BT66" s="12"/>
      <c r="BU66" s="12"/>
      <c r="BV66" s="13"/>
      <c r="BW66" s="52"/>
      <c r="BX66" s="133">
        <f>BX67</f>
        <v>0</v>
      </c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41"/>
      <c r="CM66" s="52"/>
      <c r="CN66" s="52"/>
      <c r="CO66" s="133">
        <f>BA66-BX66</f>
        <v>19200</v>
      </c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41"/>
    </row>
    <row r="67" spans="1:112" s="23" customFormat="1" ht="13.5" customHeight="1">
      <c r="A67" s="135" t="s">
        <v>129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6"/>
      <c r="AC67" s="22"/>
      <c r="AD67" s="138"/>
      <c r="AE67" s="138"/>
      <c r="AF67" s="138"/>
      <c r="AG67" s="138"/>
      <c r="AH67" s="139"/>
      <c r="AI67" s="54"/>
      <c r="AJ67" s="140" t="s">
        <v>494</v>
      </c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9"/>
      <c r="AZ67" s="28"/>
      <c r="BA67" s="134">
        <v>19200</v>
      </c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2"/>
      <c r="BP67" s="12"/>
      <c r="BQ67" s="12"/>
      <c r="BR67" s="12"/>
      <c r="BS67" s="12"/>
      <c r="BT67" s="12"/>
      <c r="BU67" s="12"/>
      <c r="BV67" s="13"/>
      <c r="BW67" s="52"/>
      <c r="BX67" s="133">
        <v>0</v>
      </c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41"/>
      <c r="CM67" s="52"/>
      <c r="CN67" s="52"/>
      <c r="CO67" s="28"/>
      <c r="CP67" s="134">
        <f>BA67-BX67</f>
        <v>19200</v>
      </c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41"/>
    </row>
    <row r="68" spans="1:112" s="23" customFormat="1" ht="145.5" customHeight="1">
      <c r="A68" s="135" t="s">
        <v>443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6"/>
      <c r="AC68" s="130"/>
      <c r="AD68" s="131"/>
      <c r="AE68" s="131"/>
      <c r="AF68" s="131"/>
      <c r="AG68" s="131"/>
      <c r="AH68" s="131"/>
      <c r="AI68" s="131" t="s">
        <v>452</v>
      </c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3">
        <f>AZ69</f>
        <v>20500</v>
      </c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41"/>
      <c r="BW68" s="147">
        <f>BW69</f>
        <v>13792.75</v>
      </c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33">
        <f>CO69</f>
        <v>6707.25</v>
      </c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41"/>
    </row>
    <row r="69" spans="1:112" ht="37.5" customHeight="1">
      <c r="A69" s="135" t="s">
        <v>208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6"/>
      <c r="AC69" s="130"/>
      <c r="AD69" s="131"/>
      <c r="AE69" s="131"/>
      <c r="AF69" s="131"/>
      <c r="AG69" s="131"/>
      <c r="AH69" s="131"/>
      <c r="AI69" s="131" t="s">
        <v>287</v>
      </c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3">
        <f>AZ70</f>
        <v>20500</v>
      </c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41"/>
      <c r="BW69" s="147">
        <f>BW70</f>
        <v>13792.75</v>
      </c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33">
        <f>CO70:CO70</f>
        <v>6707.25</v>
      </c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41"/>
    </row>
    <row r="70" spans="1:112" ht="13.5" customHeight="1">
      <c r="A70" s="135" t="s">
        <v>127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6"/>
      <c r="AC70" s="130"/>
      <c r="AD70" s="131"/>
      <c r="AE70" s="131"/>
      <c r="AF70" s="131"/>
      <c r="AG70" s="131"/>
      <c r="AH70" s="131"/>
      <c r="AI70" s="131" t="s">
        <v>288</v>
      </c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3">
        <f>AZ71</f>
        <v>20500</v>
      </c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41"/>
      <c r="BW70" s="147">
        <f>BW71</f>
        <v>13792.75</v>
      </c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33">
        <f>CO71</f>
        <v>6707.25</v>
      </c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41"/>
    </row>
    <row r="71" spans="1:112" s="23" customFormat="1" ht="15.75" customHeight="1">
      <c r="A71" s="135" t="s">
        <v>129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6"/>
      <c r="AC71" s="130"/>
      <c r="AD71" s="131"/>
      <c r="AE71" s="131"/>
      <c r="AF71" s="131"/>
      <c r="AG71" s="131"/>
      <c r="AH71" s="131"/>
      <c r="AI71" s="131" t="s">
        <v>289</v>
      </c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3">
        <v>20500</v>
      </c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41"/>
      <c r="BW71" s="147">
        <v>13792.75</v>
      </c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33">
        <f>AZ71-BW71</f>
        <v>6707.25</v>
      </c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41"/>
    </row>
    <row r="72" spans="1:112" s="23" customFormat="1" ht="137.25" customHeight="1">
      <c r="A72" s="135" t="s">
        <v>444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6"/>
      <c r="AC72" s="130"/>
      <c r="AD72" s="131"/>
      <c r="AE72" s="131"/>
      <c r="AF72" s="131"/>
      <c r="AG72" s="131"/>
      <c r="AH72" s="131"/>
      <c r="AI72" s="131" t="s">
        <v>445</v>
      </c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3">
        <f>AZ73</f>
        <v>125000</v>
      </c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41"/>
      <c r="BW72" s="147">
        <f>BW73</f>
        <v>30500</v>
      </c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33">
        <f>CO73</f>
        <v>94500</v>
      </c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41"/>
    </row>
    <row r="73" spans="1:112" ht="12" customHeight="1">
      <c r="A73" s="135" t="s">
        <v>208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6"/>
      <c r="AC73" s="130"/>
      <c r="AD73" s="131"/>
      <c r="AE73" s="131"/>
      <c r="AF73" s="131"/>
      <c r="AG73" s="131"/>
      <c r="AH73" s="131"/>
      <c r="AI73" s="131" t="s">
        <v>290</v>
      </c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3">
        <f>AZ74</f>
        <v>125000</v>
      </c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41"/>
      <c r="BW73" s="147">
        <f>BW74</f>
        <v>30500</v>
      </c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33">
        <f>CO74</f>
        <v>94500</v>
      </c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41"/>
    </row>
    <row r="74" spans="1:112" ht="12.75" customHeight="1">
      <c r="A74" s="135" t="s">
        <v>127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6"/>
      <c r="AC74" s="130"/>
      <c r="AD74" s="131"/>
      <c r="AE74" s="131"/>
      <c r="AF74" s="131"/>
      <c r="AG74" s="131"/>
      <c r="AH74" s="131"/>
      <c r="AI74" s="131" t="s">
        <v>291</v>
      </c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3">
        <f>AZ75</f>
        <v>125000</v>
      </c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41"/>
      <c r="BW74" s="147">
        <f>BW75</f>
        <v>30500</v>
      </c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33">
        <f>CO75</f>
        <v>94500</v>
      </c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41"/>
    </row>
    <row r="75" spans="1:112" s="23" customFormat="1" ht="12.75" customHeight="1">
      <c r="A75" s="135" t="s">
        <v>129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6"/>
      <c r="AC75" s="130"/>
      <c r="AD75" s="131"/>
      <c r="AE75" s="131"/>
      <c r="AF75" s="131"/>
      <c r="AG75" s="131"/>
      <c r="AH75" s="131"/>
      <c r="AI75" s="131" t="s">
        <v>292</v>
      </c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3">
        <v>125000</v>
      </c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41"/>
      <c r="BW75" s="147">
        <v>30500</v>
      </c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271">
        <f>AZ75-BW75</f>
        <v>94500</v>
      </c>
      <c r="CP75" s="211"/>
      <c r="CQ75" s="211"/>
      <c r="CR75" s="211"/>
      <c r="CS75" s="211"/>
      <c r="CT75" s="211"/>
      <c r="CU75" s="211"/>
      <c r="CV75" s="211"/>
      <c r="CW75" s="211"/>
      <c r="CX75" s="211"/>
      <c r="CY75" s="211"/>
      <c r="CZ75" s="211"/>
      <c r="DA75" s="211"/>
      <c r="DB75" s="211"/>
      <c r="DC75" s="211"/>
      <c r="DD75" s="211"/>
      <c r="DE75" s="211"/>
      <c r="DF75" s="211"/>
      <c r="DG75" s="211"/>
      <c r="DH75" s="211"/>
    </row>
    <row r="76" spans="1:112" s="23" customFormat="1" ht="22.5" customHeight="1">
      <c r="A76" s="145" t="s">
        <v>356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29"/>
      <c r="AC76" s="137"/>
      <c r="AD76" s="138"/>
      <c r="AE76" s="138"/>
      <c r="AF76" s="138"/>
      <c r="AG76" s="138"/>
      <c r="AH76" s="139"/>
      <c r="AI76" s="54"/>
      <c r="AJ76" s="140" t="s">
        <v>434</v>
      </c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9"/>
      <c r="AZ76" s="28"/>
      <c r="BA76" s="134">
        <f>BA77+BA78</f>
        <v>14500</v>
      </c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41"/>
      <c r="BX76" s="133">
        <f>BX77+BX78</f>
        <v>14500</v>
      </c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41"/>
      <c r="CM76" s="52"/>
      <c r="CN76" s="52"/>
      <c r="CO76" s="77"/>
      <c r="CP76" s="134">
        <f>BA76-BX76</f>
        <v>0</v>
      </c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</row>
    <row r="77" spans="1:112" s="23" customFormat="1" ht="15" customHeight="1">
      <c r="A77" s="145" t="s">
        <v>99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29"/>
      <c r="AC77" s="53"/>
      <c r="AD77" s="140"/>
      <c r="AE77" s="138"/>
      <c r="AF77" s="138"/>
      <c r="AG77" s="138"/>
      <c r="AH77" s="138"/>
      <c r="AI77" s="139"/>
      <c r="AJ77" s="140" t="s">
        <v>433</v>
      </c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9"/>
      <c r="AZ77" s="28"/>
      <c r="BA77" s="134">
        <v>10100</v>
      </c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2"/>
      <c r="BP77" s="12"/>
      <c r="BQ77" s="12"/>
      <c r="BR77" s="12"/>
      <c r="BS77" s="12"/>
      <c r="BT77" s="12"/>
      <c r="BU77" s="12"/>
      <c r="BV77" s="13"/>
      <c r="BW77" s="52"/>
      <c r="BX77" s="133">
        <v>10100</v>
      </c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41"/>
      <c r="CM77" s="52"/>
      <c r="CN77" s="52"/>
      <c r="CO77" s="77"/>
      <c r="CP77" s="134">
        <f>BA77-BX77</f>
        <v>0</v>
      </c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</row>
    <row r="78" spans="1:112" s="23" customFormat="1" ht="15" customHeight="1">
      <c r="A78" s="215" t="s">
        <v>100</v>
      </c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9"/>
      <c r="AC78" s="137"/>
      <c r="AD78" s="138"/>
      <c r="AE78" s="138"/>
      <c r="AF78" s="138"/>
      <c r="AG78" s="138"/>
      <c r="AH78" s="138"/>
      <c r="AI78" s="80"/>
      <c r="AJ78" s="140" t="s">
        <v>471</v>
      </c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9"/>
      <c r="AZ78" s="28"/>
      <c r="BA78" s="134">
        <f>BA79</f>
        <v>4400</v>
      </c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2"/>
      <c r="BQ78" s="12"/>
      <c r="BR78" s="12"/>
      <c r="BS78" s="12"/>
      <c r="BT78" s="12"/>
      <c r="BU78" s="12"/>
      <c r="BV78" s="13"/>
      <c r="BW78" s="52"/>
      <c r="BX78" s="133">
        <f>BX79</f>
        <v>4400</v>
      </c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41"/>
      <c r="CM78" s="52"/>
      <c r="CN78" s="52"/>
      <c r="CO78" s="77"/>
      <c r="CP78" s="134">
        <f>BA78-BX78</f>
        <v>0</v>
      </c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</row>
    <row r="79" spans="1:112" s="23" customFormat="1" ht="21.75" customHeight="1">
      <c r="A79" s="145" t="s">
        <v>102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29"/>
      <c r="AC79" s="53"/>
      <c r="AD79" s="140"/>
      <c r="AE79" s="138"/>
      <c r="AF79" s="138"/>
      <c r="AG79" s="138"/>
      <c r="AH79" s="138"/>
      <c r="AI79" s="80"/>
      <c r="AJ79" s="140" t="s">
        <v>470</v>
      </c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9"/>
      <c r="AZ79" s="28"/>
      <c r="BA79" s="134">
        <v>4400</v>
      </c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2"/>
      <c r="BP79" s="12"/>
      <c r="BQ79" s="12"/>
      <c r="BR79" s="12"/>
      <c r="BS79" s="12"/>
      <c r="BT79" s="12"/>
      <c r="BU79" s="12"/>
      <c r="BV79" s="13"/>
      <c r="BW79" s="52"/>
      <c r="BX79" s="133">
        <v>4400</v>
      </c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41"/>
      <c r="CM79" s="52"/>
      <c r="CN79" s="52"/>
      <c r="CO79" s="77"/>
      <c r="CP79" s="134">
        <f>BA79-BX79</f>
        <v>0</v>
      </c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</row>
    <row r="80" spans="1:112" s="23" customFormat="1" ht="171" customHeight="1">
      <c r="A80" s="145" t="s">
        <v>446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29"/>
      <c r="AC80" s="53"/>
      <c r="AD80" s="140"/>
      <c r="AE80" s="138"/>
      <c r="AF80" s="138"/>
      <c r="AG80" s="138"/>
      <c r="AH80" s="138"/>
      <c r="AI80" s="139"/>
      <c r="AJ80" s="140" t="s">
        <v>447</v>
      </c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9"/>
      <c r="AZ80" s="28"/>
      <c r="BA80" s="134">
        <f>BA81</f>
        <v>600</v>
      </c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2"/>
      <c r="BP80" s="12"/>
      <c r="BQ80" s="12"/>
      <c r="BR80" s="12"/>
      <c r="BS80" s="12"/>
      <c r="BT80" s="12"/>
      <c r="BU80" s="12"/>
      <c r="BV80" s="13"/>
      <c r="BW80" s="52"/>
      <c r="BX80" s="133">
        <f>BX81</f>
        <v>0</v>
      </c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41"/>
      <c r="CM80" s="52"/>
      <c r="CN80" s="52"/>
      <c r="CO80" s="133">
        <f>BA80-BX80</f>
        <v>600</v>
      </c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</row>
    <row r="81" spans="1:112" s="23" customFormat="1" ht="33" customHeight="1">
      <c r="A81" s="145" t="s">
        <v>208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29"/>
      <c r="AC81" s="53"/>
      <c r="AD81" s="140"/>
      <c r="AE81" s="138"/>
      <c r="AF81" s="138"/>
      <c r="AG81" s="138"/>
      <c r="AH81" s="138"/>
      <c r="AI81" s="80"/>
      <c r="AJ81" s="140" t="s">
        <v>294</v>
      </c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9"/>
      <c r="AZ81" s="28"/>
      <c r="BA81" s="134">
        <f>BA82</f>
        <v>600</v>
      </c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2"/>
      <c r="BP81" s="12"/>
      <c r="BQ81" s="12"/>
      <c r="BR81" s="12"/>
      <c r="BS81" s="12"/>
      <c r="BT81" s="12"/>
      <c r="BU81" s="12"/>
      <c r="BV81" s="13"/>
      <c r="BW81" s="52"/>
      <c r="BX81" s="133">
        <f>BX82</f>
        <v>0</v>
      </c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41"/>
      <c r="CP81" s="134">
        <f aca="true" t="shared" si="5" ref="CP81:CP87">BA81-BX81</f>
        <v>600</v>
      </c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4"/>
      <c r="DE81" s="134"/>
      <c r="DF81" s="134"/>
      <c r="DG81" s="134"/>
      <c r="DH81" s="134"/>
    </row>
    <row r="82" spans="1:112" s="23" customFormat="1" ht="15" customHeight="1">
      <c r="A82" s="145" t="s">
        <v>127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29"/>
      <c r="AC82" s="137"/>
      <c r="AD82" s="138"/>
      <c r="AE82" s="138"/>
      <c r="AF82" s="138"/>
      <c r="AG82" s="138"/>
      <c r="AH82" s="138"/>
      <c r="AI82" s="80"/>
      <c r="AJ82" s="140" t="s">
        <v>411</v>
      </c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9"/>
      <c r="AZ82" s="28"/>
      <c r="BA82" s="134">
        <f>BA83</f>
        <v>600</v>
      </c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2"/>
      <c r="BP82" s="12"/>
      <c r="BQ82" s="12"/>
      <c r="BR82" s="12"/>
      <c r="BS82" s="12"/>
      <c r="BT82" s="12"/>
      <c r="BU82" s="12"/>
      <c r="BV82" s="13"/>
      <c r="BW82" s="52"/>
      <c r="BX82" s="133">
        <f>BX83</f>
        <v>0</v>
      </c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41"/>
      <c r="CM82" s="52"/>
      <c r="CN82" s="52"/>
      <c r="CO82" s="77"/>
      <c r="CP82" s="134">
        <f t="shared" si="5"/>
        <v>600</v>
      </c>
      <c r="CQ82" s="134"/>
      <c r="CR82" s="134"/>
      <c r="CS82" s="134"/>
      <c r="CT82" s="134"/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</row>
    <row r="83" spans="1:112" s="23" customFormat="1" ht="15" customHeight="1">
      <c r="A83" s="145" t="s">
        <v>129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29"/>
      <c r="AC83" s="53"/>
      <c r="AD83" s="140"/>
      <c r="AE83" s="138"/>
      <c r="AF83" s="138"/>
      <c r="AG83" s="138"/>
      <c r="AH83" s="138"/>
      <c r="AI83" s="80"/>
      <c r="AJ83" s="140" t="s">
        <v>410</v>
      </c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9"/>
      <c r="AZ83" s="28"/>
      <c r="BA83" s="134">
        <v>600</v>
      </c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2"/>
      <c r="BP83" s="12"/>
      <c r="BQ83" s="12"/>
      <c r="BR83" s="12"/>
      <c r="BS83" s="12"/>
      <c r="BT83" s="12"/>
      <c r="BU83" s="12"/>
      <c r="BV83" s="13"/>
      <c r="BW83" s="52"/>
      <c r="BX83" s="133">
        <v>0</v>
      </c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41"/>
      <c r="CM83" s="52"/>
      <c r="CN83" s="52"/>
      <c r="CO83" s="77"/>
      <c r="CP83" s="134">
        <f t="shared" si="5"/>
        <v>600</v>
      </c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</row>
    <row r="84" spans="1:112" s="23" customFormat="1" ht="193.5" customHeight="1">
      <c r="A84" s="145" t="s">
        <v>448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29"/>
      <c r="AC84" s="53"/>
      <c r="AD84" s="140"/>
      <c r="AE84" s="138"/>
      <c r="AF84" s="138"/>
      <c r="AG84" s="138"/>
      <c r="AH84" s="138"/>
      <c r="AI84" s="80"/>
      <c r="AJ84" s="140" t="s">
        <v>449</v>
      </c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9"/>
      <c r="AZ84" s="28"/>
      <c r="BA84" s="134">
        <f>BA85</f>
        <v>600</v>
      </c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2"/>
      <c r="BP84" s="12"/>
      <c r="BQ84" s="12"/>
      <c r="BR84" s="12"/>
      <c r="BS84" s="12"/>
      <c r="BT84" s="12"/>
      <c r="BU84" s="12"/>
      <c r="BV84" s="13"/>
      <c r="BW84" s="52"/>
      <c r="BX84" s="133">
        <f>BX85</f>
        <v>0</v>
      </c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41"/>
      <c r="CM84" s="52"/>
      <c r="CN84" s="52"/>
      <c r="CO84" s="77"/>
      <c r="CP84" s="134">
        <f t="shared" si="5"/>
        <v>600</v>
      </c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4"/>
      <c r="DE84" s="134"/>
      <c r="DF84" s="134"/>
      <c r="DG84" s="134"/>
      <c r="DH84" s="134"/>
    </row>
    <row r="85" spans="1:112" s="23" customFormat="1" ht="33.75" customHeight="1">
      <c r="A85" s="217" t="s">
        <v>208</v>
      </c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9"/>
      <c r="AC85" s="53"/>
      <c r="AD85" s="140"/>
      <c r="AE85" s="138"/>
      <c r="AF85" s="138"/>
      <c r="AG85" s="138"/>
      <c r="AH85" s="138"/>
      <c r="AI85" s="80"/>
      <c r="AJ85" s="140" t="s">
        <v>293</v>
      </c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9"/>
      <c r="AZ85" s="28"/>
      <c r="BA85" s="134">
        <f>BA86</f>
        <v>600</v>
      </c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2"/>
      <c r="BP85" s="12"/>
      <c r="BQ85" s="12"/>
      <c r="BR85" s="12"/>
      <c r="BS85" s="12"/>
      <c r="BT85" s="12"/>
      <c r="BU85" s="12"/>
      <c r="BV85" s="13"/>
      <c r="BW85" s="52"/>
      <c r="BX85" s="133">
        <f>BX86</f>
        <v>0</v>
      </c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41"/>
      <c r="CM85" s="52"/>
      <c r="CN85" s="52"/>
      <c r="CO85" s="77"/>
      <c r="CP85" s="134">
        <f t="shared" si="5"/>
        <v>600</v>
      </c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</row>
    <row r="86" spans="1:112" s="23" customFormat="1" ht="15" customHeight="1">
      <c r="A86" s="219" t="s">
        <v>127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9"/>
      <c r="AC86" s="53"/>
      <c r="AD86" s="140"/>
      <c r="AE86" s="138"/>
      <c r="AF86" s="138"/>
      <c r="AG86" s="138"/>
      <c r="AH86" s="138"/>
      <c r="AI86" s="139"/>
      <c r="AJ86" s="140" t="s">
        <v>412</v>
      </c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9"/>
      <c r="AZ86" s="28"/>
      <c r="BA86" s="134">
        <f>BA87</f>
        <v>600</v>
      </c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2"/>
      <c r="BP86" s="12"/>
      <c r="BQ86" s="12"/>
      <c r="BR86" s="12"/>
      <c r="BS86" s="12"/>
      <c r="BT86" s="12"/>
      <c r="BU86" s="12"/>
      <c r="BV86" s="13"/>
      <c r="BW86" s="52"/>
      <c r="BX86" s="133">
        <f>BX87</f>
        <v>0</v>
      </c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41"/>
      <c r="CM86" s="52"/>
      <c r="CN86" s="52"/>
      <c r="CO86" s="77"/>
      <c r="CP86" s="134">
        <f t="shared" si="5"/>
        <v>600</v>
      </c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</row>
    <row r="87" spans="1:112" s="23" customFormat="1" ht="15" customHeight="1">
      <c r="A87" s="218" t="s">
        <v>129</v>
      </c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9"/>
      <c r="AC87" s="137"/>
      <c r="AD87" s="138"/>
      <c r="AE87" s="138"/>
      <c r="AF87" s="138"/>
      <c r="AG87" s="138"/>
      <c r="AH87" s="138"/>
      <c r="AI87" s="80"/>
      <c r="AJ87" s="140" t="s">
        <v>450</v>
      </c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9"/>
      <c r="AZ87" s="28"/>
      <c r="BA87" s="134">
        <v>600</v>
      </c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2"/>
      <c r="BP87" s="12"/>
      <c r="BQ87" s="12"/>
      <c r="BR87" s="12"/>
      <c r="BS87" s="12"/>
      <c r="BT87" s="12"/>
      <c r="BU87" s="12"/>
      <c r="BV87" s="13"/>
      <c r="BW87" s="52"/>
      <c r="BX87" s="133">
        <v>0</v>
      </c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41"/>
      <c r="CM87" s="52"/>
      <c r="CN87" s="52"/>
      <c r="CO87" s="77"/>
      <c r="CP87" s="134">
        <f t="shared" si="5"/>
        <v>600</v>
      </c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4"/>
      <c r="DE87" s="134"/>
      <c r="DF87" s="134"/>
      <c r="DG87" s="134"/>
      <c r="DH87" s="134"/>
    </row>
    <row r="88" spans="1:112" s="23" customFormat="1" ht="168.75" customHeight="1">
      <c r="A88" s="145" t="s">
        <v>483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6"/>
      <c r="AC88" s="130"/>
      <c r="AD88" s="131"/>
      <c r="AE88" s="131"/>
      <c r="AF88" s="131"/>
      <c r="AG88" s="131"/>
      <c r="AH88" s="131"/>
      <c r="AI88" s="131" t="s">
        <v>451</v>
      </c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3">
        <f>AZ89</f>
        <v>600</v>
      </c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41"/>
      <c r="BW88" s="147">
        <f>BW89</f>
        <v>0</v>
      </c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33">
        <f>AZ88-BW88</f>
        <v>600</v>
      </c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41"/>
    </row>
    <row r="89" spans="1:112" s="23" customFormat="1" ht="22.5" customHeight="1">
      <c r="A89" s="221" t="s">
        <v>208</v>
      </c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136"/>
      <c r="AC89" s="130"/>
      <c r="AD89" s="131"/>
      <c r="AE89" s="131"/>
      <c r="AF89" s="131"/>
      <c r="AG89" s="131"/>
      <c r="AH89" s="131"/>
      <c r="AI89" s="131" t="s">
        <v>372</v>
      </c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3">
        <f>BA90</f>
        <v>600</v>
      </c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41"/>
      <c r="BW89" s="147">
        <f>BX90</f>
        <v>0</v>
      </c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271">
        <f>CP90</f>
        <v>600</v>
      </c>
      <c r="CP89" s="211"/>
      <c r="CQ89" s="211"/>
      <c r="CR89" s="211"/>
      <c r="CS89" s="211"/>
      <c r="CT89" s="211"/>
      <c r="CU89" s="211"/>
      <c r="CV89" s="211"/>
      <c r="CW89" s="211"/>
      <c r="CX89" s="211"/>
      <c r="CY89" s="211"/>
      <c r="CZ89" s="211"/>
      <c r="DA89" s="211"/>
      <c r="DB89" s="211"/>
      <c r="DC89" s="211"/>
      <c r="DD89" s="211"/>
      <c r="DE89" s="211"/>
      <c r="DF89" s="211"/>
      <c r="DG89" s="211"/>
      <c r="DH89" s="211"/>
    </row>
    <row r="90" spans="1:112" s="23" customFormat="1" ht="14.25" customHeight="1">
      <c r="A90" s="219" t="s">
        <v>127</v>
      </c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45"/>
      <c r="AC90" s="46"/>
      <c r="AD90" s="227"/>
      <c r="AE90" s="228"/>
      <c r="AF90" s="228"/>
      <c r="AG90" s="228"/>
      <c r="AH90" s="229"/>
      <c r="AI90" s="131" t="s">
        <v>371</v>
      </c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44"/>
      <c r="BA90" s="134">
        <f>BA91</f>
        <v>600</v>
      </c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25"/>
      <c r="BP90" s="25"/>
      <c r="BQ90" s="25"/>
      <c r="BR90" s="25"/>
      <c r="BS90" s="25"/>
      <c r="BT90" s="25"/>
      <c r="BU90" s="25"/>
      <c r="BV90" s="26"/>
      <c r="BW90" s="43"/>
      <c r="BX90" s="133">
        <f>BX91</f>
        <v>0</v>
      </c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41"/>
      <c r="CM90" s="43"/>
      <c r="CN90" s="43"/>
      <c r="CO90" s="43"/>
      <c r="CP90" s="133">
        <f>BA90-BX90</f>
        <v>600</v>
      </c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41"/>
    </row>
    <row r="91" spans="1:112" ht="12.75" customHeight="1">
      <c r="A91" s="219" t="s">
        <v>129</v>
      </c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26"/>
      <c r="AB91" s="223"/>
      <c r="AC91" s="224"/>
      <c r="AD91" s="224"/>
      <c r="AE91" s="224"/>
      <c r="AF91" s="224"/>
      <c r="AG91" s="224"/>
      <c r="AH91" s="225"/>
      <c r="AI91" s="131" t="s">
        <v>370</v>
      </c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44"/>
      <c r="BA91" s="134">
        <v>600</v>
      </c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25"/>
      <c r="BP91" s="25"/>
      <c r="BQ91" s="25"/>
      <c r="BR91" s="25"/>
      <c r="BS91" s="25"/>
      <c r="BT91" s="25"/>
      <c r="BU91" s="25"/>
      <c r="BV91" s="26"/>
      <c r="BW91" s="43"/>
      <c r="BX91" s="133">
        <v>0</v>
      </c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41"/>
      <c r="CM91" s="43"/>
      <c r="CN91" s="43"/>
      <c r="CO91" s="43"/>
      <c r="CP91" s="133">
        <f>BA91-BX91</f>
        <v>600</v>
      </c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4"/>
      <c r="DE91" s="134"/>
      <c r="DF91" s="134"/>
      <c r="DG91" s="134"/>
      <c r="DH91" s="141"/>
    </row>
    <row r="92" spans="1:110" s="23" customFormat="1" ht="12.75" customHeight="1">
      <c r="A92" s="128" t="s">
        <v>212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9"/>
      <c r="AC92" s="124"/>
      <c r="AD92" s="125"/>
      <c r="AE92" s="125"/>
      <c r="AF92" s="125"/>
      <c r="AG92" s="125"/>
      <c r="AH92" s="125"/>
      <c r="AI92" s="125" t="s">
        <v>188</v>
      </c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07">
        <f>AZ93</f>
        <v>148200</v>
      </c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0"/>
      <c r="BW92" s="123">
        <f>BW93</f>
        <v>54180.08</v>
      </c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>
        <f>AZ92-BW92</f>
        <v>94019.92</v>
      </c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15"/>
    </row>
    <row r="93" spans="1:110" s="23" customFormat="1" ht="21.75" customHeight="1">
      <c r="A93" s="135" t="s">
        <v>213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6"/>
      <c r="AC93" s="130"/>
      <c r="AD93" s="131"/>
      <c r="AE93" s="131"/>
      <c r="AF93" s="131"/>
      <c r="AG93" s="131"/>
      <c r="AH93" s="131"/>
      <c r="AI93" s="131" t="s">
        <v>185</v>
      </c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3">
        <f>AZ94</f>
        <v>148200</v>
      </c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41"/>
      <c r="BW93" s="147">
        <f>BW94</f>
        <v>54180.08</v>
      </c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>
        <f>CO94</f>
        <v>94019.92</v>
      </c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17"/>
    </row>
    <row r="94" spans="1:110" s="23" customFormat="1" ht="112.5" customHeight="1">
      <c r="A94" s="135" t="s">
        <v>453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6"/>
      <c r="AC94" s="130"/>
      <c r="AD94" s="131"/>
      <c r="AE94" s="131"/>
      <c r="AF94" s="131"/>
      <c r="AG94" s="131"/>
      <c r="AH94" s="131"/>
      <c r="AI94" s="131" t="s">
        <v>295</v>
      </c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3">
        <f>AZ95</f>
        <v>148200</v>
      </c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41"/>
      <c r="BW94" s="147">
        <f>BW95</f>
        <v>54180.08</v>
      </c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>
        <f>CO95</f>
        <v>94019.92</v>
      </c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17"/>
    </row>
    <row r="95" spans="1:112" ht="22.5" customHeight="1">
      <c r="A95" s="135" t="s">
        <v>203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6"/>
      <c r="AC95" s="130"/>
      <c r="AD95" s="131"/>
      <c r="AE95" s="131"/>
      <c r="AF95" s="131"/>
      <c r="AG95" s="131"/>
      <c r="AH95" s="131"/>
      <c r="AI95" s="131" t="s">
        <v>296</v>
      </c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3">
        <f>AZ96</f>
        <v>148200</v>
      </c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41"/>
      <c r="BW95" s="147">
        <f>BW96</f>
        <v>54180.08</v>
      </c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  <c r="CO95" s="147">
        <f>CO96</f>
        <v>94019.92</v>
      </c>
      <c r="CP95" s="147"/>
      <c r="CQ95" s="147"/>
      <c r="CR95" s="147"/>
      <c r="CS95" s="147"/>
      <c r="CT95" s="147"/>
      <c r="CU95" s="147"/>
      <c r="CV95" s="147"/>
      <c r="CW95" s="147"/>
      <c r="CX95" s="147"/>
      <c r="CY95" s="147"/>
      <c r="CZ95" s="147"/>
      <c r="DA95" s="147"/>
      <c r="DB95" s="147"/>
      <c r="DC95" s="147"/>
      <c r="DD95" s="147"/>
      <c r="DE95" s="147"/>
      <c r="DF95" s="117"/>
      <c r="DG95" s="23"/>
      <c r="DH95" s="23"/>
    </row>
    <row r="96" spans="1:110" ht="12" customHeight="1">
      <c r="A96" s="135" t="s">
        <v>125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6"/>
      <c r="AC96" s="130"/>
      <c r="AD96" s="131"/>
      <c r="AE96" s="131"/>
      <c r="AF96" s="131"/>
      <c r="AG96" s="131"/>
      <c r="AH96" s="131"/>
      <c r="AI96" s="131" t="s">
        <v>297</v>
      </c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3">
        <f>AZ97+AZ98</f>
        <v>148200</v>
      </c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41"/>
      <c r="BW96" s="147">
        <f>BW97+BW98</f>
        <v>54180.08</v>
      </c>
      <c r="BX96" s="147"/>
      <c r="BY96" s="147"/>
      <c r="BZ96" s="147"/>
      <c r="CA96" s="147"/>
      <c r="CB96" s="147"/>
      <c r="CC96" s="147"/>
      <c r="CD96" s="147"/>
      <c r="CE96" s="147"/>
      <c r="CF96" s="147"/>
      <c r="CG96" s="147"/>
      <c r="CH96" s="147"/>
      <c r="CI96" s="147"/>
      <c r="CJ96" s="147"/>
      <c r="CK96" s="147"/>
      <c r="CL96" s="147"/>
      <c r="CM96" s="147"/>
      <c r="CN96" s="147"/>
      <c r="CO96" s="147">
        <f>AZ96-BW96</f>
        <v>94019.92</v>
      </c>
      <c r="CP96" s="147"/>
      <c r="CQ96" s="147"/>
      <c r="CR96" s="147"/>
      <c r="CS96" s="147"/>
      <c r="CT96" s="147"/>
      <c r="CU96" s="147"/>
      <c r="CV96" s="147"/>
      <c r="CW96" s="147"/>
      <c r="CX96" s="147"/>
      <c r="CY96" s="147"/>
      <c r="CZ96" s="147"/>
      <c r="DA96" s="147"/>
      <c r="DB96" s="147"/>
      <c r="DC96" s="147"/>
      <c r="DD96" s="147"/>
      <c r="DE96" s="147"/>
      <c r="DF96" s="117"/>
    </row>
    <row r="97" spans="1:110" ht="15" customHeight="1">
      <c r="A97" s="135" t="s">
        <v>94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6"/>
      <c r="AC97" s="130"/>
      <c r="AD97" s="131"/>
      <c r="AE97" s="131"/>
      <c r="AF97" s="131"/>
      <c r="AG97" s="131"/>
      <c r="AH97" s="131"/>
      <c r="AI97" s="131" t="s">
        <v>298</v>
      </c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3">
        <v>110200</v>
      </c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41"/>
      <c r="BW97" s="147">
        <v>41019.66</v>
      </c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7"/>
      <c r="CM97" s="147"/>
      <c r="CN97" s="147"/>
      <c r="CO97" s="147">
        <f>AZ97-BW97</f>
        <v>69180.34</v>
      </c>
      <c r="CP97" s="147"/>
      <c r="CQ97" s="147"/>
      <c r="CR97" s="147"/>
      <c r="CS97" s="147"/>
      <c r="CT97" s="147"/>
      <c r="CU97" s="147"/>
      <c r="CV97" s="147"/>
      <c r="CW97" s="147"/>
      <c r="CX97" s="147"/>
      <c r="CY97" s="147"/>
      <c r="CZ97" s="147"/>
      <c r="DA97" s="147"/>
      <c r="DB97" s="147"/>
      <c r="DC97" s="147"/>
      <c r="DD97" s="147"/>
      <c r="DE97" s="147"/>
      <c r="DF97" s="117"/>
    </row>
    <row r="98" spans="1:112" s="23" customFormat="1" ht="21" customHeight="1">
      <c r="A98" s="135" t="s">
        <v>126</v>
      </c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6"/>
      <c r="AC98" s="130"/>
      <c r="AD98" s="131"/>
      <c r="AE98" s="131"/>
      <c r="AF98" s="131"/>
      <c r="AG98" s="131"/>
      <c r="AH98" s="131"/>
      <c r="AI98" s="131" t="s">
        <v>299</v>
      </c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3">
        <v>38000</v>
      </c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41"/>
      <c r="BW98" s="147">
        <v>13160.42</v>
      </c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>
        <f>AZ98-BW98</f>
        <v>24839.58</v>
      </c>
      <c r="CP98" s="147"/>
      <c r="CQ98" s="147"/>
      <c r="CR98" s="147"/>
      <c r="CS98" s="147"/>
      <c r="CT98" s="147"/>
      <c r="CU98" s="147"/>
      <c r="CV98" s="147"/>
      <c r="CW98" s="147"/>
      <c r="CX98" s="147"/>
      <c r="CY98" s="147"/>
      <c r="CZ98" s="147"/>
      <c r="DA98" s="147"/>
      <c r="DB98" s="147"/>
      <c r="DC98" s="147"/>
      <c r="DD98" s="147"/>
      <c r="DE98" s="147"/>
      <c r="DF98" s="117"/>
      <c r="DG98" s="16"/>
      <c r="DH98" s="16"/>
    </row>
    <row r="99" spans="1:110" s="23" customFormat="1" ht="36.75" customHeight="1">
      <c r="A99" s="220" t="s">
        <v>214</v>
      </c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129"/>
      <c r="AC99" s="124"/>
      <c r="AD99" s="125"/>
      <c r="AE99" s="125"/>
      <c r="AF99" s="125"/>
      <c r="AG99" s="125"/>
      <c r="AH99" s="125"/>
      <c r="AI99" s="125" t="s">
        <v>187</v>
      </c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07">
        <f>BA100</f>
        <v>92500</v>
      </c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0"/>
      <c r="BW99" s="123">
        <f>BX100</f>
        <v>28119</v>
      </c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>
        <f>AZ99-BW99</f>
        <v>64381</v>
      </c>
      <c r="CP99" s="233"/>
      <c r="CQ99" s="233"/>
      <c r="CR99" s="233"/>
      <c r="CS99" s="233"/>
      <c r="CT99" s="233"/>
      <c r="CU99" s="233"/>
      <c r="CV99" s="233"/>
      <c r="CW99" s="233"/>
      <c r="CX99" s="233"/>
      <c r="CY99" s="233"/>
      <c r="CZ99" s="233"/>
      <c r="DA99" s="233"/>
      <c r="DB99" s="233"/>
      <c r="DC99" s="233"/>
      <c r="DD99" s="233"/>
      <c r="DE99" s="233"/>
      <c r="DF99" s="234"/>
    </row>
    <row r="100" spans="1:112" s="23" customFormat="1" ht="78" customHeight="1">
      <c r="A100" s="219" t="s">
        <v>414</v>
      </c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35"/>
      <c r="AC100" s="16"/>
      <c r="AD100" s="140"/>
      <c r="AE100" s="138"/>
      <c r="AF100" s="138"/>
      <c r="AG100" s="138"/>
      <c r="AH100" s="139"/>
      <c r="AI100" s="54"/>
      <c r="AJ100" s="140" t="s">
        <v>303</v>
      </c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/>
      <c r="AZ100" s="28"/>
      <c r="BA100" s="134">
        <f>AZ101+AZ109+BA114</f>
        <v>92500</v>
      </c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2"/>
      <c r="BP100" s="12"/>
      <c r="BQ100" s="12"/>
      <c r="BR100" s="12"/>
      <c r="BS100" s="12"/>
      <c r="BT100" s="12"/>
      <c r="BU100" s="12"/>
      <c r="BV100" s="13"/>
      <c r="BW100" s="52"/>
      <c r="BX100" s="133">
        <f>BW101+BX114+BX109</f>
        <v>28119</v>
      </c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41"/>
      <c r="CM100" s="52"/>
      <c r="CN100" s="52"/>
      <c r="CO100" s="52"/>
      <c r="CP100" s="133">
        <f>BA100-BX100</f>
        <v>64381</v>
      </c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34"/>
      <c r="DG100" s="134"/>
      <c r="DH100" s="134"/>
    </row>
    <row r="101" spans="1:112" s="23" customFormat="1" ht="35.25" customHeight="1">
      <c r="A101" s="251" t="s">
        <v>415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131"/>
      <c r="AD101" s="131"/>
      <c r="AE101" s="131"/>
      <c r="AF101" s="131"/>
      <c r="AG101" s="131"/>
      <c r="AH101" s="131"/>
      <c r="AI101" s="131" t="s">
        <v>302</v>
      </c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3">
        <f>AZ102</f>
        <v>32200</v>
      </c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41"/>
      <c r="BW101" s="147">
        <f>BW102+BW115</f>
        <v>22200</v>
      </c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33">
        <f>AZ101-BW101</f>
        <v>10000</v>
      </c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4"/>
      <c r="DA101" s="134"/>
      <c r="DB101" s="134"/>
      <c r="DC101" s="134"/>
      <c r="DD101" s="134"/>
      <c r="DE101" s="134"/>
      <c r="DF101" s="134"/>
      <c r="DG101" s="134"/>
      <c r="DH101" s="134"/>
    </row>
    <row r="102" spans="1:112" s="23" customFormat="1" ht="147" customHeight="1">
      <c r="A102" s="231" t="s">
        <v>454</v>
      </c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2"/>
      <c r="AC102" s="130"/>
      <c r="AD102" s="131"/>
      <c r="AE102" s="131"/>
      <c r="AF102" s="131"/>
      <c r="AG102" s="131"/>
      <c r="AH102" s="131"/>
      <c r="AI102" s="131" t="s">
        <v>455</v>
      </c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3">
        <f>AZ103</f>
        <v>32200</v>
      </c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41"/>
      <c r="BW102" s="147">
        <f>BW103</f>
        <v>22200</v>
      </c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  <c r="CO102" s="133">
        <f>CO103</f>
        <v>10000</v>
      </c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4"/>
      <c r="DE102" s="134"/>
      <c r="DF102" s="134"/>
      <c r="DG102" s="134"/>
      <c r="DH102" s="134"/>
    </row>
    <row r="103" spans="1:112" ht="35.25" customHeight="1">
      <c r="A103" s="222" t="s">
        <v>208</v>
      </c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52"/>
      <c r="AC103" s="130"/>
      <c r="AD103" s="131"/>
      <c r="AE103" s="131"/>
      <c r="AF103" s="131"/>
      <c r="AG103" s="131"/>
      <c r="AH103" s="131"/>
      <c r="AI103" s="131" t="s">
        <v>301</v>
      </c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3">
        <f>AZ104+BA107</f>
        <v>32200</v>
      </c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41"/>
      <c r="BW103" s="147">
        <f>BO104+BX107</f>
        <v>22200</v>
      </c>
      <c r="BX103" s="147"/>
      <c r="BY103" s="147"/>
      <c r="BZ103" s="147"/>
      <c r="CA103" s="147"/>
      <c r="CB103" s="147"/>
      <c r="CC103" s="147"/>
      <c r="CD103" s="147"/>
      <c r="CE103" s="147"/>
      <c r="CF103" s="147"/>
      <c r="CG103" s="147"/>
      <c r="CH103" s="147"/>
      <c r="CI103" s="147"/>
      <c r="CJ103" s="147"/>
      <c r="CK103" s="147"/>
      <c r="CL103" s="147"/>
      <c r="CM103" s="147"/>
      <c r="CN103" s="147"/>
      <c r="CO103" s="133">
        <f>AZ103-BW103</f>
        <v>10000</v>
      </c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4"/>
      <c r="DE103" s="134"/>
      <c r="DF103" s="134"/>
      <c r="DG103" s="134"/>
      <c r="DH103" s="134"/>
    </row>
    <row r="104" spans="1:112" ht="12" customHeight="1">
      <c r="A104" s="135" t="s">
        <v>127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6"/>
      <c r="AC104" s="97"/>
      <c r="AD104" s="98"/>
      <c r="AE104" s="98"/>
      <c r="AF104" s="98"/>
      <c r="AG104" s="98"/>
      <c r="AH104" s="99"/>
      <c r="AI104" s="140" t="s">
        <v>300</v>
      </c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9"/>
      <c r="AZ104" s="133">
        <f>AZ105+BA106</f>
        <v>31200</v>
      </c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41"/>
      <c r="BO104" s="134">
        <f>BO105+BX106</f>
        <v>21200</v>
      </c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2"/>
      <c r="CN104" s="13"/>
      <c r="CO104" s="133">
        <f>CO105</f>
        <v>10000</v>
      </c>
      <c r="CP104" s="134"/>
      <c r="CQ104" s="134"/>
      <c r="CR104" s="134"/>
      <c r="CS104" s="134"/>
      <c r="CT104" s="134"/>
      <c r="CU104" s="134"/>
      <c r="CV104" s="134"/>
      <c r="CW104" s="134"/>
      <c r="CX104" s="134"/>
      <c r="CY104" s="134"/>
      <c r="CZ104" s="134"/>
      <c r="DA104" s="134"/>
      <c r="DB104" s="134"/>
      <c r="DC104" s="134"/>
      <c r="DD104" s="134"/>
      <c r="DE104" s="134"/>
      <c r="DF104" s="134"/>
      <c r="DG104" s="134"/>
      <c r="DH104" s="134"/>
    </row>
    <row r="105" spans="1:112" ht="23.25" customHeight="1">
      <c r="A105" s="135" t="s">
        <v>128</v>
      </c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6"/>
      <c r="AC105" s="27"/>
      <c r="AD105" s="98"/>
      <c r="AE105" s="98"/>
      <c r="AF105" s="98"/>
      <c r="AG105" s="98"/>
      <c r="AH105" s="99"/>
      <c r="AI105" s="140" t="s">
        <v>413</v>
      </c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9"/>
      <c r="AZ105" s="133">
        <v>30700</v>
      </c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41"/>
      <c r="BO105" s="134">
        <v>20700</v>
      </c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2"/>
      <c r="CN105" s="13"/>
      <c r="CO105" s="271">
        <f>AZ105-BO105</f>
        <v>10000</v>
      </c>
      <c r="CP105" s="211"/>
      <c r="CQ105" s="211"/>
      <c r="CR105" s="211"/>
      <c r="CS105" s="211"/>
      <c r="CT105" s="211"/>
      <c r="CU105" s="211"/>
      <c r="CV105" s="211"/>
      <c r="CW105" s="211"/>
      <c r="CX105" s="211"/>
      <c r="CY105" s="211"/>
      <c r="CZ105" s="211"/>
      <c r="DA105" s="211"/>
      <c r="DB105" s="211"/>
      <c r="DC105" s="211"/>
      <c r="DD105" s="211"/>
      <c r="DE105" s="211"/>
      <c r="DF105" s="211"/>
      <c r="DG105" s="211"/>
      <c r="DH105" s="211"/>
    </row>
    <row r="106" spans="1:112" ht="23.25" customHeight="1">
      <c r="A106" s="145" t="s">
        <v>129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29"/>
      <c r="AC106" s="27"/>
      <c r="AD106" s="98"/>
      <c r="AE106" s="98"/>
      <c r="AF106" s="98"/>
      <c r="AG106" s="98"/>
      <c r="AH106" s="99"/>
      <c r="AI106" s="51"/>
      <c r="AJ106" s="138" t="s">
        <v>490</v>
      </c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9"/>
      <c r="AZ106" s="52"/>
      <c r="BA106" s="133">
        <v>500</v>
      </c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41"/>
      <c r="BO106" s="12"/>
      <c r="BP106" s="12"/>
      <c r="BQ106" s="12"/>
      <c r="BR106" s="12"/>
      <c r="BS106" s="12"/>
      <c r="BT106" s="12"/>
      <c r="BU106" s="12"/>
      <c r="BV106" s="12"/>
      <c r="BW106" s="12"/>
      <c r="BX106" s="134">
        <v>500</v>
      </c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2"/>
      <c r="CN106" s="13"/>
      <c r="CO106" s="77"/>
      <c r="CP106" s="134">
        <f>BA106-BX106</f>
        <v>0</v>
      </c>
      <c r="CQ106" s="134"/>
      <c r="CR106" s="134"/>
      <c r="CS106" s="134"/>
      <c r="CT106" s="134"/>
      <c r="CU106" s="134"/>
      <c r="CV106" s="134"/>
      <c r="CW106" s="134"/>
      <c r="CX106" s="134"/>
      <c r="CY106" s="134"/>
      <c r="CZ106" s="134"/>
      <c r="DA106" s="134"/>
      <c r="DB106" s="134"/>
      <c r="DC106" s="134"/>
      <c r="DD106" s="134"/>
      <c r="DE106" s="134"/>
      <c r="DF106" s="134"/>
      <c r="DG106" s="134"/>
      <c r="DH106" s="134"/>
    </row>
    <row r="107" spans="1:112" ht="23.25" customHeight="1">
      <c r="A107" s="135" t="s">
        <v>208</v>
      </c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6"/>
      <c r="AC107" s="27"/>
      <c r="AD107" s="98"/>
      <c r="AE107" s="98"/>
      <c r="AF107" s="98"/>
      <c r="AG107" s="98"/>
      <c r="AH107" s="99"/>
      <c r="AI107" s="51"/>
      <c r="AJ107" s="138" t="s">
        <v>491</v>
      </c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9"/>
      <c r="AZ107" s="28"/>
      <c r="BA107" s="133">
        <f>BA108</f>
        <v>1000</v>
      </c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41"/>
      <c r="BO107" s="12"/>
      <c r="BP107" s="12"/>
      <c r="BQ107" s="12"/>
      <c r="BR107" s="12"/>
      <c r="BS107" s="12"/>
      <c r="BT107" s="12"/>
      <c r="BU107" s="12"/>
      <c r="BV107" s="12"/>
      <c r="BW107" s="12"/>
      <c r="BX107" s="134">
        <f>BX108</f>
        <v>1000</v>
      </c>
      <c r="BY107" s="134"/>
      <c r="BZ107" s="134"/>
      <c r="CA107" s="134"/>
      <c r="CB107" s="134"/>
      <c r="CC107" s="134"/>
      <c r="CD107" s="134"/>
      <c r="CE107" s="134"/>
      <c r="CF107" s="134"/>
      <c r="CG107" s="134"/>
      <c r="CH107" s="134"/>
      <c r="CI107" s="134"/>
      <c r="CJ107" s="134"/>
      <c r="CK107" s="134"/>
      <c r="CL107" s="134"/>
      <c r="CM107" s="12"/>
      <c r="CN107" s="13"/>
      <c r="CO107" s="77"/>
      <c r="CP107" s="134">
        <f>BA107-BX107</f>
        <v>0</v>
      </c>
      <c r="CQ107" s="134"/>
      <c r="CR107" s="134"/>
      <c r="CS107" s="134"/>
      <c r="CT107" s="134"/>
      <c r="CU107" s="134"/>
      <c r="CV107" s="134"/>
      <c r="CW107" s="134"/>
      <c r="CX107" s="134"/>
      <c r="CY107" s="134"/>
      <c r="CZ107" s="134"/>
      <c r="DA107" s="134"/>
      <c r="DB107" s="134"/>
      <c r="DC107" s="134"/>
      <c r="DD107" s="134"/>
      <c r="DE107" s="134"/>
      <c r="DF107" s="134"/>
      <c r="DG107" s="134"/>
      <c r="DH107" s="134"/>
    </row>
    <row r="108" spans="1:112" ht="23.25" customHeight="1">
      <c r="A108" s="145" t="s">
        <v>102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29"/>
      <c r="AC108" s="97"/>
      <c r="AD108" s="98"/>
      <c r="AE108" s="98"/>
      <c r="AF108" s="98"/>
      <c r="AG108" s="98"/>
      <c r="AH108" s="99"/>
      <c r="AI108" s="140" t="s">
        <v>492</v>
      </c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9"/>
      <c r="AZ108" s="28"/>
      <c r="BA108" s="134">
        <v>1000</v>
      </c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2"/>
      <c r="BP108" s="12"/>
      <c r="BQ108" s="12"/>
      <c r="BR108" s="12"/>
      <c r="BS108" s="12"/>
      <c r="BT108" s="12"/>
      <c r="BU108" s="12"/>
      <c r="BV108" s="12"/>
      <c r="BW108" s="12"/>
      <c r="BX108" s="133">
        <v>1000</v>
      </c>
      <c r="BY108" s="134"/>
      <c r="BZ108" s="134"/>
      <c r="CA108" s="134"/>
      <c r="CB108" s="134"/>
      <c r="CC108" s="134"/>
      <c r="CD108" s="134"/>
      <c r="CE108" s="134"/>
      <c r="CF108" s="134"/>
      <c r="CG108" s="134"/>
      <c r="CH108" s="134"/>
      <c r="CI108" s="134"/>
      <c r="CJ108" s="134"/>
      <c r="CK108" s="134"/>
      <c r="CL108" s="141"/>
      <c r="CM108" s="12"/>
      <c r="CN108" s="13"/>
      <c r="CO108" s="77"/>
      <c r="CP108" s="134">
        <f>BA108-BX108</f>
        <v>0</v>
      </c>
      <c r="CQ108" s="134"/>
      <c r="CR108" s="134"/>
      <c r="CS108" s="134"/>
      <c r="CT108" s="134"/>
      <c r="CU108" s="134"/>
      <c r="CV108" s="134"/>
      <c r="CW108" s="134"/>
      <c r="CX108" s="134"/>
      <c r="CY108" s="134"/>
      <c r="CZ108" s="134"/>
      <c r="DA108" s="134"/>
      <c r="DB108" s="134"/>
      <c r="DC108" s="134"/>
      <c r="DD108" s="134"/>
      <c r="DE108" s="134"/>
      <c r="DF108" s="134"/>
      <c r="DG108" s="134"/>
      <c r="DH108" s="134"/>
    </row>
    <row r="109" spans="1:112" ht="38.25" customHeight="1">
      <c r="A109" s="145" t="s">
        <v>416</v>
      </c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29"/>
      <c r="AC109" s="27"/>
      <c r="AD109" s="98"/>
      <c r="AE109" s="98"/>
      <c r="AF109" s="98"/>
      <c r="AG109" s="98"/>
      <c r="AH109" s="99"/>
      <c r="AI109" s="51"/>
      <c r="AJ109" s="138" t="s">
        <v>417</v>
      </c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9"/>
      <c r="AZ109" s="133">
        <f>BA110</f>
        <v>55300</v>
      </c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41"/>
      <c r="BP109" s="12"/>
      <c r="BQ109" s="12"/>
      <c r="BR109" s="12"/>
      <c r="BS109" s="12"/>
      <c r="BT109" s="12"/>
      <c r="BU109" s="12"/>
      <c r="BV109" s="12"/>
      <c r="BW109" s="12"/>
      <c r="BX109" s="134">
        <f>BX110</f>
        <v>5919</v>
      </c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2"/>
      <c r="CN109" s="13"/>
      <c r="CO109" s="28"/>
      <c r="CP109" s="134">
        <f>AZ109-BX109</f>
        <v>49381</v>
      </c>
      <c r="CQ109" s="134"/>
      <c r="CR109" s="134"/>
      <c r="CS109" s="134"/>
      <c r="CT109" s="134"/>
      <c r="CU109" s="134"/>
      <c r="CV109" s="134"/>
      <c r="CW109" s="134"/>
      <c r="CX109" s="134"/>
      <c r="CY109" s="134"/>
      <c r="CZ109" s="134"/>
      <c r="DA109" s="134"/>
      <c r="DB109" s="134"/>
      <c r="DC109" s="134"/>
      <c r="DD109" s="134"/>
      <c r="DE109" s="134"/>
      <c r="DF109" s="134"/>
      <c r="DG109" s="134"/>
      <c r="DH109" s="134"/>
    </row>
    <row r="110" spans="1:112" ht="159.75" customHeight="1">
      <c r="A110" s="145" t="s">
        <v>456</v>
      </c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29"/>
      <c r="AC110" s="27"/>
      <c r="AD110" s="98"/>
      <c r="AE110" s="98"/>
      <c r="AF110" s="98"/>
      <c r="AG110" s="98"/>
      <c r="AH110" s="99"/>
      <c r="AI110" s="51"/>
      <c r="AJ110" s="138" t="s">
        <v>457</v>
      </c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9"/>
      <c r="AZ110" s="28"/>
      <c r="BA110" s="133">
        <f>BA111</f>
        <v>55300</v>
      </c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4"/>
      <c r="BN110" s="141"/>
      <c r="BO110" s="12"/>
      <c r="BP110" s="12"/>
      <c r="BQ110" s="12"/>
      <c r="BR110" s="12"/>
      <c r="BS110" s="12"/>
      <c r="BT110" s="12"/>
      <c r="BU110" s="12"/>
      <c r="BV110" s="12"/>
      <c r="BW110" s="12"/>
      <c r="BX110" s="134">
        <f>BX111</f>
        <v>5919</v>
      </c>
      <c r="BY110" s="134"/>
      <c r="BZ110" s="134"/>
      <c r="CA110" s="134"/>
      <c r="CB110" s="134"/>
      <c r="CC110" s="134"/>
      <c r="CD110" s="134"/>
      <c r="CE110" s="134"/>
      <c r="CF110" s="134"/>
      <c r="CG110" s="134"/>
      <c r="CH110" s="134"/>
      <c r="CI110" s="134"/>
      <c r="CJ110" s="134"/>
      <c r="CK110" s="134"/>
      <c r="CL110" s="134"/>
      <c r="CM110" s="12"/>
      <c r="CN110" s="13"/>
      <c r="CO110" s="28"/>
      <c r="CP110" s="134">
        <f>BA110-BX110</f>
        <v>49381</v>
      </c>
      <c r="CQ110" s="134"/>
      <c r="CR110" s="134"/>
      <c r="CS110" s="134"/>
      <c r="CT110" s="134"/>
      <c r="CU110" s="134"/>
      <c r="CV110" s="134"/>
      <c r="CW110" s="134"/>
      <c r="CX110" s="134"/>
      <c r="CY110" s="134"/>
      <c r="CZ110" s="134"/>
      <c r="DA110" s="134"/>
      <c r="DB110" s="134"/>
      <c r="DC110" s="134"/>
      <c r="DD110" s="134"/>
      <c r="DE110" s="134"/>
      <c r="DF110" s="134"/>
      <c r="DG110" s="134"/>
      <c r="DH110" s="134"/>
    </row>
    <row r="111" spans="1:112" ht="35.25" customHeight="1">
      <c r="A111" s="145" t="s">
        <v>208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29"/>
      <c r="AC111" s="27"/>
      <c r="AD111" s="98"/>
      <c r="AE111" s="98"/>
      <c r="AF111" s="98"/>
      <c r="AG111" s="98"/>
      <c r="AH111" s="99"/>
      <c r="AI111" s="51"/>
      <c r="AJ111" s="138" t="s">
        <v>418</v>
      </c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9"/>
      <c r="AZ111" s="28"/>
      <c r="BA111" s="133">
        <f>BA112</f>
        <v>55300</v>
      </c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41"/>
      <c r="BO111" s="12"/>
      <c r="BP111" s="12"/>
      <c r="BQ111" s="12"/>
      <c r="BR111" s="12"/>
      <c r="BS111" s="12"/>
      <c r="BT111" s="12"/>
      <c r="BU111" s="12"/>
      <c r="BV111" s="12"/>
      <c r="BW111" s="12"/>
      <c r="BX111" s="134">
        <f>BX112</f>
        <v>5919</v>
      </c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  <c r="CL111" s="134"/>
      <c r="CM111" s="12"/>
      <c r="CN111" s="13"/>
      <c r="CO111" s="28"/>
      <c r="CP111" s="134">
        <f>BA111-BX111</f>
        <v>49381</v>
      </c>
      <c r="CQ111" s="134"/>
      <c r="CR111" s="134"/>
      <c r="CS111" s="134"/>
      <c r="CT111" s="134"/>
      <c r="CU111" s="134"/>
      <c r="CV111" s="134"/>
      <c r="CW111" s="134"/>
      <c r="CX111" s="134"/>
      <c r="CY111" s="134"/>
      <c r="CZ111" s="134"/>
      <c r="DA111" s="134"/>
      <c r="DB111" s="134"/>
      <c r="DC111" s="134"/>
      <c r="DD111" s="134"/>
      <c r="DE111" s="134"/>
      <c r="DF111" s="134"/>
      <c r="DG111" s="134"/>
      <c r="DH111" s="134"/>
    </row>
    <row r="112" spans="1:112" ht="12.75" customHeight="1">
      <c r="A112" s="145" t="s">
        <v>127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29"/>
      <c r="AC112" s="97"/>
      <c r="AD112" s="98"/>
      <c r="AE112" s="98"/>
      <c r="AF112" s="98"/>
      <c r="AG112" s="98"/>
      <c r="AH112" s="99"/>
      <c r="AI112" s="51"/>
      <c r="AJ112" s="138" t="s">
        <v>419</v>
      </c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9"/>
      <c r="AZ112" s="28"/>
      <c r="BA112" s="133">
        <f>BA113</f>
        <v>55300</v>
      </c>
      <c r="BB112" s="134"/>
      <c r="BC112" s="134"/>
      <c r="BD112" s="134"/>
      <c r="BE112" s="134"/>
      <c r="BF112" s="134"/>
      <c r="BG112" s="134"/>
      <c r="BH112" s="134"/>
      <c r="BI112" s="134"/>
      <c r="BJ112" s="134"/>
      <c r="BK112" s="134"/>
      <c r="BL112" s="134"/>
      <c r="BM112" s="134"/>
      <c r="BN112" s="134"/>
      <c r="BO112" s="141"/>
      <c r="BP112" s="12"/>
      <c r="BQ112" s="12"/>
      <c r="BR112" s="12"/>
      <c r="BS112" s="12"/>
      <c r="BT112" s="12"/>
      <c r="BU112" s="12"/>
      <c r="BV112" s="12"/>
      <c r="BW112" s="12"/>
      <c r="BX112" s="134">
        <f>BX113</f>
        <v>5919</v>
      </c>
      <c r="BY112" s="134"/>
      <c r="BZ112" s="134"/>
      <c r="CA112" s="134"/>
      <c r="CB112" s="134"/>
      <c r="CC112" s="134"/>
      <c r="CD112" s="134"/>
      <c r="CE112" s="134"/>
      <c r="CF112" s="134"/>
      <c r="CG112" s="134"/>
      <c r="CH112" s="134"/>
      <c r="CI112" s="134"/>
      <c r="CJ112" s="134"/>
      <c r="CK112" s="134"/>
      <c r="CL112" s="134"/>
      <c r="CM112" s="12"/>
      <c r="CN112" s="13"/>
      <c r="CO112" s="28"/>
      <c r="CP112" s="191">
        <f>BA112-BX112</f>
        <v>49381</v>
      </c>
      <c r="CQ112" s="191"/>
      <c r="CR112" s="191"/>
      <c r="CS112" s="191"/>
      <c r="CT112" s="191"/>
      <c r="CU112" s="191"/>
      <c r="CV112" s="191"/>
      <c r="CW112" s="191"/>
      <c r="CX112" s="191"/>
      <c r="CY112" s="191"/>
      <c r="CZ112" s="191"/>
      <c r="DA112" s="191"/>
      <c r="DB112" s="191"/>
      <c r="DC112" s="191"/>
      <c r="DD112" s="191"/>
      <c r="DE112" s="191"/>
      <c r="DF112" s="191"/>
      <c r="DG112" s="191"/>
      <c r="DH112" s="191"/>
    </row>
    <row r="113" spans="1:112" s="23" customFormat="1" ht="14.25" customHeight="1">
      <c r="A113" s="145" t="s">
        <v>129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29"/>
      <c r="AC113" s="27"/>
      <c r="AD113" s="98"/>
      <c r="AE113" s="98"/>
      <c r="AF113" s="98"/>
      <c r="AG113" s="98"/>
      <c r="AH113" s="99"/>
      <c r="AI113" s="51"/>
      <c r="AJ113" s="138" t="s">
        <v>420</v>
      </c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9"/>
      <c r="AZ113" s="28"/>
      <c r="BA113" s="133">
        <v>55300</v>
      </c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  <c r="BQ113" s="134"/>
      <c r="BR113" s="134"/>
      <c r="BS113" s="134"/>
      <c r="BT113" s="134"/>
      <c r="BU113" s="134"/>
      <c r="BV113" s="134"/>
      <c r="BW113" s="141"/>
      <c r="BX113" s="134">
        <v>5919</v>
      </c>
      <c r="BY113" s="134"/>
      <c r="BZ113" s="134"/>
      <c r="CA113" s="134"/>
      <c r="CB113" s="134"/>
      <c r="CC113" s="134"/>
      <c r="CD113" s="134"/>
      <c r="CE113" s="134"/>
      <c r="CF113" s="134"/>
      <c r="CG113" s="134"/>
      <c r="CH113" s="134"/>
      <c r="CI113" s="134"/>
      <c r="CJ113" s="134"/>
      <c r="CK113" s="134"/>
      <c r="CL113" s="134"/>
      <c r="CM113" s="12"/>
      <c r="CN113" s="13"/>
      <c r="CO113" s="28"/>
      <c r="CP113" s="134">
        <f>BA113-BX113</f>
        <v>49381</v>
      </c>
      <c r="CQ113" s="134"/>
      <c r="CR113" s="134"/>
      <c r="CS113" s="134"/>
      <c r="CT113" s="134"/>
      <c r="CU113" s="134"/>
      <c r="CV113" s="134"/>
      <c r="CW113" s="134"/>
      <c r="CX113" s="134"/>
      <c r="CY113" s="134"/>
      <c r="CZ113" s="134"/>
      <c r="DA113" s="134"/>
      <c r="DB113" s="134"/>
      <c r="DC113" s="134"/>
      <c r="DD113" s="134"/>
      <c r="DE113" s="134"/>
      <c r="DF113" s="134"/>
      <c r="DG113" s="134"/>
      <c r="DH113" s="134"/>
    </row>
    <row r="114" spans="1:112" s="23" customFormat="1" ht="36.75" customHeight="1">
      <c r="A114" s="230" t="s">
        <v>421</v>
      </c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9"/>
      <c r="AC114" s="22"/>
      <c r="AD114" s="138"/>
      <c r="AE114" s="138"/>
      <c r="AF114" s="138"/>
      <c r="AG114" s="138"/>
      <c r="AH114" s="139"/>
      <c r="AI114" s="51"/>
      <c r="AJ114" s="138" t="s">
        <v>304</v>
      </c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9"/>
      <c r="AZ114" s="28"/>
      <c r="BA114" s="134">
        <f>AZ115</f>
        <v>5000</v>
      </c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2"/>
      <c r="BP114" s="12"/>
      <c r="BQ114" s="12"/>
      <c r="BR114" s="12"/>
      <c r="BS114" s="12"/>
      <c r="BT114" s="12"/>
      <c r="BU114" s="12"/>
      <c r="BV114" s="12"/>
      <c r="BW114" s="12"/>
      <c r="BX114" s="133">
        <f>BW115</f>
        <v>0</v>
      </c>
      <c r="BY114" s="134"/>
      <c r="BZ114" s="134"/>
      <c r="CA114" s="134"/>
      <c r="CB114" s="134"/>
      <c r="CC114" s="134"/>
      <c r="CD114" s="134"/>
      <c r="CE114" s="134"/>
      <c r="CF114" s="134"/>
      <c r="CG114" s="134"/>
      <c r="CH114" s="134"/>
      <c r="CI114" s="134"/>
      <c r="CJ114" s="134"/>
      <c r="CK114" s="134"/>
      <c r="CL114" s="141"/>
      <c r="CM114" s="12"/>
      <c r="CN114" s="13"/>
      <c r="CO114" s="133">
        <f>BA114-BX114</f>
        <v>5000</v>
      </c>
      <c r="CP114" s="211"/>
      <c r="CQ114" s="211"/>
      <c r="CR114" s="211"/>
      <c r="CS114" s="211"/>
      <c r="CT114" s="211"/>
      <c r="CU114" s="211"/>
      <c r="CV114" s="211"/>
      <c r="CW114" s="211"/>
      <c r="CX114" s="211"/>
      <c r="CY114" s="211"/>
      <c r="CZ114" s="211"/>
      <c r="DA114" s="211"/>
      <c r="DB114" s="211"/>
      <c r="DC114" s="211"/>
      <c r="DD114" s="211"/>
      <c r="DE114" s="70"/>
      <c r="DF114" s="76"/>
      <c r="DG114" s="16"/>
      <c r="DH114" s="16"/>
    </row>
    <row r="115" spans="1:112" ht="159.75" customHeight="1">
      <c r="A115" s="135" t="s">
        <v>458</v>
      </c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6"/>
      <c r="AC115" s="130"/>
      <c r="AD115" s="131"/>
      <c r="AE115" s="131"/>
      <c r="AF115" s="131"/>
      <c r="AG115" s="131"/>
      <c r="AH115" s="131"/>
      <c r="AI115" s="131" t="s">
        <v>459</v>
      </c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3">
        <f>AZ117</f>
        <v>5000</v>
      </c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41"/>
      <c r="BW115" s="147">
        <f>BW116</f>
        <v>0</v>
      </c>
      <c r="BX115" s="147"/>
      <c r="BY115" s="147"/>
      <c r="BZ115" s="147"/>
      <c r="CA115" s="147"/>
      <c r="CB115" s="147"/>
      <c r="CC115" s="147"/>
      <c r="CD115" s="147"/>
      <c r="CE115" s="147"/>
      <c r="CF115" s="147"/>
      <c r="CG115" s="147"/>
      <c r="CH115" s="147"/>
      <c r="CI115" s="147"/>
      <c r="CJ115" s="147"/>
      <c r="CK115" s="147"/>
      <c r="CL115" s="147"/>
      <c r="CM115" s="147"/>
      <c r="CN115" s="147"/>
      <c r="CO115" s="147">
        <f>CO116</f>
        <v>5000</v>
      </c>
      <c r="CP115" s="147"/>
      <c r="CQ115" s="147"/>
      <c r="CR115" s="147"/>
      <c r="CS115" s="147"/>
      <c r="CT115" s="147"/>
      <c r="CU115" s="147"/>
      <c r="CV115" s="147"/>
      <c r="CW115" s="147"/>
      <c r="CX115" s="147"/>
      <c r="CY115" s="147"/>
      <c r="CZ115" s="147"/>
      <c r="DA115" s="147"/>
      <c r="DB115" s="147"/>
      <c r="DC115" s="147"/>
      <c r="DD115" s="147"/>
      <c r="DE115" s="147"/>
      <c r="DF115" s="117"/>
      <c r="DG115" s="23"/>
      <c r="DH115" s="23"/>
    </row>
    <row r="116" spans="1:112" ht="32.25" customHeight="1">
      <c r="A116" s="135" t="s">
        <v>208</v>
      </c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6"/>
      <c r="AC116" s="130"/>
      <c r="AD116" s="131"/>
      <c r="AE116" s="131"/>
      <c r="AF116" s="131"/>
      <c r="AG116" s="131"/>
      <c r="AH116" s="131"/>
      <c r="AI116" s="131" t="s">
        <v>305</v>
      </c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3">
        <f>AZ117</f>
        <v>5000</v>
      </c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41"/>
      <c r="BW116" s="147">
        <f>BO117</f>
        <v>0</v>
      </c>
      <c r="BX116" s="147"/>
      <c r="BY116" s="147"/>
      <c r="BZ116" s="147"/>
      <c r="CA116" s="147"/>
      <c r="CB116" s="147"/>
      <c r="CC116" s="147"/>
      <c r="CD116" s="147"/>
      <c r="CE116" s="147"/>
      <c r="CF116" s="147"/>
      <c r="CG116" s="147"/>
      <c r="CH116" s="147"/>
      <c r="CI116" s="147"/>
      <c r="CJ116" s="147"/>
      <c r="CK116" s="147"/>
      <c r="CL116" s="147"/>
      <c r="CM116" s="147"/>
      <c r="CN116" s="147"/>
      <c r="CO116" s="147">
        <f>CO117</f>
        <v>5000</v>
      </c>
      <c r="CP116" s="147"/>
      <c r="CQ116" s="147"/>
      <c r="CR116" s="147"/>
      <c r="CS116" s="147"/>
      <c r="CT116" s="147"/>
      <c r="CU116" s="147"/>
      <c r="CV116" s="147"/>
      <c r="CW116" s="147"/>
      <c r="CX116" s="147"/>
      <c r="CY116" s="147"/>
      <c r="CZ116" s="147"/>
      <c r="DA116" s="147"/>
      <c r="DB116" s="147"/>
      <c r="DC116" s="147"/>
      <c r="DD116" s="147"/>
      <c r="DE116" s="147"/>
      <c r="DF116" s="117"/>
      <c r="DG116" s="23"/>
      <c r="DH116" s="23"/>
    </row>
    <row r="117" spans="1:112" s="23" customFormat="1" ht="12" customHeight="1">
      <c r="A117" s="135" t="s">
        <v>127</v>
      </c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6"/>
      <c r="AC117" s="22"/>
      <c r="AD117" s="138"/>
      <c r="AE117" s="138"/>
      <c r="AF117" s="138"/>
      <c r="AG117" s="138"/>
      <c r="AH117" s="139"/>
      <c r="AI117" s="140" t="s">
        <v>306</v>
      </c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9"/>
      <c r="AZ117" s="133">
        <f>AZ118</f>
        <v>5000</v>
      </c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41"/>
      <c r="BO117" s="134">
        <f>BO118</f>
        <v>0</v>
      </c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2"/>
      <c r="CN117" s="13"/>
      <c r="CO117" s="133">
        <f>AZ117-BO117</f>
        <v>5000</v>
      </c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4"/>
      <c r="DA117" s="134"/>
      <c r="DB117" s="134"/>
      <c r="DC117" s="134"/>
      <c r="DD117" s="134"/>
      <c r="DE117" s="12"/>
      <c r="DF117" s="24"/>
      <c r="DG117" s="16"/>
      <c r="DH117" s="16"/>
    </row>
    <row r="118" spans="1:112" s="23" customFormat="1" ht="17.25" customHeight="1">
      <c r="A118" s="135" t="s">
        <v>129</v>
      </c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6"/>
      <c r="AC118" s="22"/>
      <c r="AD118" s="138"/>
      <c r="AE118" s="138"/>
      <c r="AF118" s="138"/>
      <c r="AG118" s="138"/>
      <c r="AH118" s="139"/>
      <c r="AI118" s="140" t="s">
        <v>307</v>
      </c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9"/>
      <c r="AZ118" s="133">
        <v>5000</v>
      </c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41"/>
      <c r="BO118" s="134">
        <v>0</v>
      </c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4"/>
      <c r="CL118" s="134"/>
      <c r="CM118" s="12"/>
      <c r="CN118" s="13"/>
      <c r="CO118" s="133">
        <f>AZ118-BO118</f>
        <v>5000</v>
      </c>
      <c r="CP118" s="134"/>
      <c r="CQ118" s="134"/>
      <c r="CR118" s="134"/>
      <c r="CS118" s="134"/>
      <c r="CT118" s="134"/>
      <c r="CU118" s="134"/>
      <c r="CV118" s="134"/>
      <c r="CW118" s="134"/>
      <c r="CX118" s="134"/>
      <c r="CY118" s="134"/>
      <c r="CZ118" s="134"/>
      <c r="DA118" s="134"/>
      <c r="DB118" s="134"/>
      <c r="DC118" s="134"/>
      <c r="DD118" s="134"/>
      <c r="DE118" s="12"/>
      <c r="DF118" s="24"/>
      <c r="DG118" s="16"/>
      <c r="DH118" s="16"/>
    </row>
    <row r="119" spans="1:110" s="23" customFormat="1" ht="17.25" customHeight="1">
      <c r="A119" s="128" t="s">
        <v>215</v>
      </c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9"/>
      <c r="AC119" s="124"/>
      <c r="AD119" s="125"/>
      <c r="AE119" s="125"/>
      <c r="AF119" s="125"/>
      <c r="AG119" s="125"/>
      <c r="AH119" s="125"/>
      <c r="AI119" s="125" t="s">
        <v>189</v>
      </c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07">
        <f>AZ120</f>
        <v>3823810</v>
      </c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0"/>
      <c r="BW119" s="123">
        <f>BW120</f>
        <v>199205.16999999998</v>
      </c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>
        <f>AZ119-BW119</f>
        <v>3624604.83</v>
      </c>
      <c r="CP119" s="123"/>
      <c r="CQ119" s="123"/>
      <c r="CR119" s="123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15"/>
    </row>
    <row r="120" spans="1:110" s="23" customFormat="1" ht="21.75" customHeight="1">
      <c r="A120" s="135" t="s">
        <v>216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6"/>
      <c r="AC120" s="130"/>
      <c r="AD120" s="131"/>
      <c r="AE120" s="131"/>
      <c r="AF120" s="131"/>
      <c r="AG120" s="131"/>
      <c r="AH120" s="131"/>
      <c r="AI120" s="131" t="s">
        <v>190</v>
      </c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3">
        <f>AZ121</f>
        <v>3823810</v>
      </c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41"/>
      <c r="BW120" s="147">
        <f>BW121</f>
        <v>199205.16999999998</v>
      </c>
      <c r="BX120" s="147"/>
      <c r="BY120" s="147"/>
      <c r="BZ120" s="147"/>
      <c r="CA120" s="147"/>
      <c r="CB120" s="147"/>
      <c r="CC120" s="147"/>
      <c r="CD120" s="147"/>
      <c r="CE120" s="147"/>
      <c r="CF120" s="147"/>
      <c r="CG120" s="147"/>
      <c r="CH120" s="147"/>
      <c r="CI120" s="147"/>
      <c r="CJ120" s="147"/>
      <c r="CK120" s="147"/>
      <c r="CL120" s="147"/>
      <c r="CM120" s="147"/>
      <c r="CN120" s="147"/>
      <c r="CO120" s="147">
        <f>AZ120-BW120</f>
        <v>3624604.83</v>
      </c>
      <c r="CP120" s="147"/>
      <c r="CQ120" s="147"/>
      <c r="CR120" s="147"/>
      <c r="CS120" s="147"/>
      <c r="CT120" s="147"/>
      <c r="CU120" s="147"/>
      <c r="CV120" s="147"/>
      <c r="CW120" s="147"/>
      <c r="CX120" s="147"/>
      <c r="CY120" s="147"/>
      <c r="CZ120" s="147"/>
      <c r="DA120" s="147"/>
      <c r="DB120" s="147"/>
      <c r="DC120" s="147"/>
      <c r="DD120" s="147"/>
      <c r="DE120" s="147"/>
      <c r="DF120" s="117"/>
    </row>
    <row r="121" spans="1:110" s="23" customFormat="1" ht="58.5" customHeight="1">
      <c r="A121" s="135" t="s">
        <v>422</v>
      </c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6"/>
      <c r="AC121" s="130"/>
      <c r="AD121" s="131"/>
      <c r="AE121" s="131"/>
      <c r="AF121" s="131"/>
      <c r="AG121" s="131"/>
      <c r="AH121" s="131"/>
      <c r="AI121" s="131" t="s">
        <v>308</v>
      </c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3">
        <f>BA122+BA126+AZ129+AZ137+BA141</f>
        <v>3823810</v>
      </c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41"/>
      <c r="BW121" s="147">
        <f>BX122+BW129+BO137</f>
        <v>199205.16999999998</v>
      </c>
      <c r="BX121" s="147"/>
      <c r="BY121" s="147"/>
      <c r="BZ121" s="147"/>
      <c r="CA121" s="147"/>
      <c r="CB121" s="147"/>
      <c r="CC121" s="147"/>
      <c r="CD121" s="147"/>
      <c r="CE121" s="147"/>
      <c r="CF121" s="147"/>
      <c r="CG121" s="147"/>
      <c r="CH121" s="147"/>
      <c r="CI121" s="147"/>
      <c r="CJ121" s="147"/>
      <c r="CK121" s="147"/>
      <c r="CL121" s="147"/>
      <c r="CM121" s="147"/>
      <c r="CN121" s="147"/>
      <c r="CO121" s="147">
        <f>AZ121-BW121</f>
        <v>3624604.83</v>
      </c>
      <c r="CP121" s="147"/>
      <c r="CQ121" s="147"/>
      <c r="CR121" s="147"/>
      <c r="CS121" s="147"/>
      <c r="CT121" s="147"/>
      <c r="CU121" s="147"/>
      <c r="CV121" s="147"/>
      <c r="CW121" s="147"/>
      <c r="CX121" s="147"/>
      <c r="CY121" s="147"/>
      <c r="CZ121" s="147"/>
      <c r="DA121" s="147"/>
      <c r="DB121" s="147"/>
      <c r="DC121" s="147"/>
      <c r="DD121" s="147"/>
      <c r="DE121" s="147"/>
      <c r="DF121" s="117"/>
    </row>
    <row r="122" spans="1:112" ht="104.25" customHeight="1">
      <c r="A122" s="216" t="s">
        <v>460</v>
      </c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4"/>
      <c r="AD122" s="140"/>
      <c r="AE122" s="138"/>
      <c r="AF122" s="138"/>
      <c r="AG122" s="138"/>
      <c r="AH122" s="139"/>
      <c r="AI122" s="54"/>
      <c r="AJ122" s="140" t="s">
        <v>461</v>
      </c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9"/>
      <c r="AZ122" s="28"/>
      <c r="BA122" s="134">
        <f>AZ123</f>
        <v>30300</v>
      </c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2">
        <v>0</v>
      </c>
      <c r="BP122" s="12"/>
      <c r="BQ122" s="12"/>
      <c r="BR122" s="12"/>
      <c r="BS122" s="12"/>
      <c r="BT122" s="12"/>
      <c r="BU122" s="12"/>
      <c r="BV122" s="13"/>
      <c r="BW122" s="52"/>
      <c r="BX122" s="133">
        <f>BW123</f>
        <v>0</v>
      </c>
      <c r="BY122" s="134"/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  <c r="CL122" s="141"/>
      <c r="CM122" s="52"/>
      <c r="CN122" s="52"/>
      <c r="CO122" s="52"/>
      <c r="CP122" s="190">
        <f>BA122-BX122</f>
        <v>30300</v>
      </c>
      <c r="CQ122" s="191"/>
      <c r="CR122" s="191"/>
      <c r="CS122" s="191"/>
      <c r="CT122" s="191"/>
      <c r="CU122" s="191"/>
      <c r="CV122" s="191"/>
      <c r="CW122" s="191"/>
      <c r="CX122" s="191"/>
      <c r="CY122" s="191"/>
      <c r="CZ122" s="191"/>
      <c r="DA122" s="191"/>
      <c r="DB122" s="191"/>
      <c r="DC122" s="191"/>
      <c r="DD122" s="191"/>
      <c r="DE122" s="191"/>
      <c r="DF122" s="191"/>
      <c r="DG122" s="191"/>
      <c r="DH122" s="191"/>
    </row>
    <row r="123" spans="1:112" ht="35.25" customHeight="1">
      <c r="A123" s="135" t="s">
        <v>208</v>
      </c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6"/>
      <c r="AC123" s="130"/>
      <c r="AD123" s="131"/>
      <c r="AE123" s="131"/>
      <c r="AF123" s="131"/>
      <c r="AG123" s="131"/>
      <c r="AH123" s="131"/>
      <c r="AI123" s="131" t="s">
        <v>309</v>
      </c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3">
        <f>AZ124</f>
        <v>30300</v>
      </c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41"/>
      <c r="BW123" s="147">
        <f>BO124</f>
        <v>0</v>
      </c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7"/>
      <c r="CH123" s="147"/>
      <c r="CI123" s="147"/>
      <c r="CJ123" s="147"/>
      <c r="CK123" s="147"/>
      <c r="CL123" s="147"/>
      <c r="CM123" s="147"/>
      <c r="CN123" s="147"/>
      <c r="CO123" s="147">
        <f>AZ123-BW123</f>
        <v>30300</v>
      </c>
      <c r="CP123" s="147"/>
      <c r="CQ123" s="147"/>
      <c r="CR123" s="147"/>
      <c r="CS123" s="147"/>
      <c r="CT123" s="147"/>
      <c r="CU123" s="147"/>
      <c r="CV123" s="147"/>
      <c r="CW123" s="147"/>
      <c r="CX123" s="147"/>
      <c r="CY123" s="147"/>
      <c r="CZ123" s="147"/>
      <c r="DA123" s="147"/>
      <c r="DB123" s="147"/>
      <c r="DC123" s="147"/>
      <c r="DD123" s="147"/>
      <c r="DE123" s="147"/>
      <c r="DF123" s="117"/>
      <c r="DG123" s="23"/>
      <c r="DH123" s="23"/>
    </row>
    <row r="124" spans="1:112" s="23" customFormat="1" ht="12.75" customHeight="1">
      <c r="A124" s="145" t="s">
        <v>127</v>
      </c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29"/>
      <c r="AC124" s="22"/>
      <c r="AD124" s="138"/>
      <c r="AE124" s="138"/>
      <c r="AF124" s="138"/>
      <c r="AG124" s="138"/>
      <c r="AH124" s="139"/>
      <c r="AI124" s="140" t="s">
        <v>310</v>
      </c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9"/>
      <c r="AZ124" s="133">
        <f>AZ125</f>
        <v>30300</v>
      </c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41"/>
      <c r="BO124" s="134">
        <f>BO125</f>
        <v>0</v>
      </c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134"/>
      <c r="CC124" s="134"/>
      <c r="CD124" s="134"/>
      <c r="CE124" s="134"/>
      <c r="CF124" s="134"/>
      <c r="CG124" s="134"/>
      <c r="CH124" s="134"/>
      <c r="CI124" s="134"/>
      <c r="CJ124" s="134"/>
      <c r="CK124" s="134"/>
      <c r="CL124" s="134"/>
      <c r="CM124" s="12"/>
      <c r="CN124" s="13"/>
      <c r="CO124" s="133">
        <f>AZ124-BO124</f>
        <v>30300</v>
      </c>
      <c r="CP124" s="134"/>
      <c r="CQ124" s="134"/>
      <c r="CR124" s="134"/>
      <c r="CS124" s="134"/>
      <c r="CT124" s="134"/>
      <c r="CU124" s="134"/>
      <c r="CV124" s="134"/>
      <c r="CW124" s="134"/>
      <c r="CX124" s="134"/>
      <c r="CY124" s="134"/>
      <c r="CZ124" s="134"/>
      <c r="DA124" s="134"/>
      <c r="DB124" s="134"/>
      <c r="DC124" s="134"/>
      <c r="DD124" s="134"/>
      <c r="DE124" s="12"/>
      <c r="DF124" s="24"/>
      <c r="DG124" s="16"/>
      <c r="DH124" s="16"/>
    </row>
    <row r="125" spans="1:112" s="23" customFormat="1" ht="23.25" customHeight="1">
      <c r="A125" s="135" t="s">
        <v>128</v>
      </c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6"/>
      <c r="AC125" s="137"/>
      <c r="AD125" s="138"/>
      <c r="AE125" s="138"/>
      <c r="AF125" s="138"/>
      <c r="AG125" s="138"/>
      <c r="AH125" s="139"/>
      <c r="AI125" s="140" t="s">
        <v>311</v>
      </c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9"/>
      <c r="AZ125" s="133">
        <v>30300</v>
      </c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  <c r="BM125" s="134"/>
      <c r="BN125" s="141"/>
      <c r="BO125" s="134">
        <v>0</v>
      </c>
      <c r="BP125" s="134"/>
      <c r="BQ125" s="134"/>
      <c r="BR125" s="134"/>
      <c r="BS125" s="134"/>
      <c r="BT125" s="134"/>
      <c r="BU125" s="134"/>
      <c r="BV125" s="134"/>
      <c r="BW125" s="134"/>
      <c r="BX125" s="134"/>
      <c r="BY125" s="134"/>
      <c r="BZ125" s="134"/>
      <c r="CA125" s="134"/>
      <c r="CB125" s="134"/>
      <c r="CC125" s="134"/>
      <c r="CD125" s="134"/>
      <c r="CE125" s="134"/>
      <c r="CF125" s="134"/>
      <c r="CG125" s="134"/>
      <c r="CH125" s="134"/>
      <c r="CI125" s="134"/>
      <c r="CJ125" s="134"/>
      <c r="CK125" s="134"/>
      <c r="CL125" s="134"/>
      <c r="CM125" s="12"/>
      <c r="CN125" s="13"/>
      <c r="CO125" s="133">
        <f>AZ125-BO125</f>
        <v>30300</v>
      </c>
      <c r="CP125" s="210"/>
      <c r="CQ125" s="210"/>
      <c r="CR125" s="210"/>
      <c r="CS125" s="210"/>
      <c r="CT125" s="210"/>
      <c r="CU125" s="210"/>
      <c r="CV125" s="210"/>
      <c r="CW125" s="210"/>
      <c r="CX125" s="210"/>
      <c r="CY125" s="210"/>
      <c r="CZ125" s="210"/>
      <c r="DA125" s="210"/>
      <c r="DB125" s="210"/>
      <c r="DC125" s="210"/>
      <c r="DD125" s="210"/>
      <c r="DE125" s="81"/>
      <c r="DF125" s="84"/>
      <c r="DG125" s="16"/>
      <c r="DH125" s="16"/>
    </row>
    <row r="126" spans="1:112" s="23" customFormat="1" ht="101.25" customHeight="1">
      <c r="A126" s="145" t="s">
        <v>474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29"/>
      <c r="AC126" s="22"/>
      <c r="AD126" s="138"/>
      <c r="AE126" s="138"/>
      <c r="AF126" s="138"/>
      <c r="AG126" s="138"/>
      <c r="AH126" s="139"/>
      <c r="AI126" s="51"/>
      <c r="AJ126" s="138" t="s">
        <v>478</v>
      </c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9"/>
      <c r="AZ126" s="28"/>
      <c r="BA126" s="133">
        <f>BA127</f>
        <v>1198000</v>
      </c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41"/>
      <c r="BO126" s="12"/>
      <c r="BP126" s="12"/>
      <c r="BQ126" s="12"/>
      <c r="BR126" s="12"/>
      <c r="BS126" s="12"/>
      <c r="BT126" s="12"/>
      <c r="BU126" s="12"/>
      <c r="BV126" s="12"/>
      <c r="BW126" s="12"/>
      <c r="BX126" s="133">
        <f>BX127</f>
        <v>0</v>
      </c>
      <c r="BY126" s="134"/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41"/>
      <c r="CM126" s="12"/>
      <c r="CN126" s="13"/>
      <c r="CO126" s="28"/>
      <c r="CP126" s="133">
        <f>BA126-BX126</f>
        <v>1198000</v>
      </c>
      <c r="CQ126" s="134"/>
      <c r="CR126" s="134"/>
      <c r="CS126" s="134"/>
      <c r="CT126" s="134"/>
      <c r="CU126" s="134"/>
      <c r="CV126" s="134"/>
      <c r="CW126" s="134"/>
      <c r="CX126" s="134"/>
      <c r="CY126" s="134"/>
      <c r="CZ126" s="134"/>
      <c r="DA126" s="134"/>
      <c r="DB126" s="134"/>
      <c r="DC126" s="134"/>
      <c r="DD126" s="134"/>
      <c r="DE126" s="134"/>
      <c r="DF126" s="134"/>
      <c r="DG126" s="134"/>
      <c r="DH126" s="141"/>
    </row>
    <row r="127" spans="1:112" s="23" customFormat="1" ht="33.75" customHeight="1">
      <c r="A127" s="145" t="s">
        <v>208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29"/>
      <c r="AC127" s="137"/>
      <c r="AD127" s="138"/>
      <c r="AE127" s="138"/>
      <c r="AF127" s="138"/>
      <c r="AG127" s="138"/>
      <c r="AH127" s="139"/>
      <c r="AI127" s="51"/>
      <c r="AJ127" s="138" t="s">
        <v>477</v>
      </c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9"/>
      <c r="AZ127" s="28"/>
      <c r="BA127" s="133">
        <f>BA128</f>
        <v>1198000</v>
      </c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41"/>
      <c r="BO127" s="12"/>
      <c r="BP127" s="12"/>
      <c r="BQ127" s="12"/>
      <c r="BR127" s="12"/>
      <c r="BS127" s="12"/>
      <c r="BT127" s="12"/>
      <c r="BU127" s="12"/>
      <c r="BV127" s="12"/>
      <c r="BW127" s="12"/>
      <c r="BX127" s="134">
        <f>BX128</f>
        <v>0</v>
      </c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2"/>
      <c r="CN127" s="13"/>
      <c r="CO127" s="28"/>
      <c r="CP127" s="133">
        <f>BA127-BX127</f>
        <v>1198000</v>
      </c>
      <c r="CQ127" s="134"/>
      <c r="CR127" s="134"/>
      <c r="CS127" s="134"/>
      <c r="CT127" s="134"/>
      <c r="CU127" s="134"/>
      <c r="CV127" s="134"/>
      <c r="CW127" s="134"/>
      <c r="CX127" s="134"/>
      <c r="CY127" s="134"/>
      <c r="CZ127" s="134"/>
      <c r="DA127" s="134"/>
      <c r="DB127" s="134"/>
      <c r="DC127" s="134"/>
      <c r="DD127" s="134"/>
      <c r="DE127" s="134"/>
      <c r="DF127" s="134"/>
      <c r="DG127" s="134"/>
      <c r="DH127" s="141"/>
    </row>
    <row r="128" spans="1:112" s="23" customFormat="1" ht="23.25" customHeight="1">
      <c r="A128" s="145" t="s">
        <v>475</v>
      </c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29"/>
      <c r="AC128" s="22"/>
      <c r="AD128" s="138"/>
      <c r="AE128" s="138"/>
      <c r="AF128" s="138"/>
      <c r="AG128" s="138"/>
      <c r="AH128" s="139"/>
      <c r="AI128" s="51"/>
      <c r="AJ128" s="138" t="s">
        <v>476</v>
      </c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9"/>
      <c r="AZ128" s="28"/>
      <c r="BA128" s="133">
        <v>1198000</v>
      </c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41"/>
      <c r="BO128" s="12"/>
      <c r="BP128" s="12"/>
      <c r="BQ128" s="12"/>
      <c r="BR128" s="12"/>
      <c r="BS128" s="12"/>
      <c r="BT128" s="12"/>
      <c r="BU128" s="12"/>
      <c r="BV128" s="12"/>
      <c r="BW128" s="12"/>
      <c r="BX128" s="211">
        <v>0</v>
      </c>
      <c r="BY128" s="211"/>
      <c r="BZ128" s="211"/>
      <c r="CA128" s="211"/>
      <c r="CB128" s="211"/>
      <c r="CC128" s="211"/>
      <c r="CD128" s="211"/>
      <c r="CE128" s="211"/>
      <c r="CF128" s="211"/>
      <c r="CG128" s="211"/>
      <c r="CH128" s="211"/>
      <c r="CI128" s="211"/>
      <c r="CJ128" s="211"/>
      <c r="CK128" s="211"/>
      <c r="CL128" s="211"/>
      <c r="CM128" s="12"/>
      <c r="CN128" s="13"/>
      <c r="CO128" s="28"/>
      <c r="CP128" s="191">
        <f>BA128-BX128</f>
        <v>1198000</v>
      </c>
      <c r="CQ128" s="191"/>
      <c r="CR128" s="191"/>
      <c r="CS128" s="191"/>
      <c r="CT128" s="191"/>
      <c r="CU128" s="191"/>
      <c r="CV128" s="191"/>
      <c r="CW128" s="191"/>
      <c r="CX128" s="191"/>
      <c r="CY128" s="191"/>
      <c r="CZ128" s="191"/>
      <c r="DA128" s="191"/>
      <c r="DB128" s="191"/>
      <c r="DC128" s="191"/>
      <c r="DD128" s="191"/>
      <c r="DE128" s="191"/>
      <c r="DF128" s="191"/>
      <c r="DG128" s="191"/>
      <c r="DH128" s="191"/>
    </row>
    <row r="129" spans="1:112" ht="149.25" customHeight="1">
      <c r="A129" s="135" t="s">
        <v>462</v>
      </c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6"/>
      <c r="AC129" s="130"/>
      <c r="AD129" s="131"/>
      <c r="AE129" s="131"/>
      <c r="AF129" s="131"/>
      <c r="AG129" s="131"/>
      <c r="AH129" s="131"/>
      <c r="AI129" s="131" t="s">
        <v>463</v>
      </c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3">
        <f>AZ130</f>
        <v>1183400</v>
      </c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41"/>
      <c r="BW129" s="147">
        <f>BW130</f>
        <v>108598.28</v>
      </c>
      <c r="BX129" s="147"/>
      <c r="BY129" s="147"/>
      <c r="BZ129" s="147"/>
      <c r="CA129" s="147"/>
      <c r="CB129" s="147"/>
      <c r="CC129" s="147"/>
      <c r="CD129" s="147"/>
      <c r="CE129" s="147"/>
      <c r="CF129" s="147"/>
      <c r="CG129" s="147"/>
      <c r="CH129" s="147"/>
      <c r="CI129" s="147"/>
      <c r="CJ129" s="147"/>
      <c r="CK129" s="147"/>
      <c r="CL129" s="147"/>
      <c r="CM129" s="147"/>
      <c r="CN129" s="147"/>
      <c r="CO129" s="147">
        <f>AZ129-BW129</f>
        <v>1074801.72</v>
      </c>
      <c r="CP129" s="147"/>
      <c r="CQ129" s="147"/>
      <c r="CR129" s="147"/>
      <c r="CS129" s="147"/>
      <c r="CT129" s="147"/>
      <c r="CU129" s="147"/>
      <c r="CV129" s="147"/>
      <c r="CW129" s="147"/>
      <c r="CX129" s="147"/>
      <c r="CY129" s="147"/>
      <c r="CZ129" s="147"/>
      <c r="DA129" s="147"/>
      <c r="DB129" s="147"/>
      <c r="DC129" s="147"/>
      <c r="DD129" s="147"/>
      <c r="DE129" s="147"/>
      <c r="DF129" s="117"/>
      <c r="DG129" s="23"/>
      <c r="DH129" s="23"/>
    </row>
    <row r="130" spans="1:112" ht="33.75" customHeight="1">
      <c r="A130" s="135" t="s">
        <v>208</v>
      </c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6"/>
      <c r="AC130" s="130"/>
      <c r="AD130" s="131"/>
      <c r="AE130" s="131"/>
      <c r="AF130" s="131"/>
      <c r="AG130" s="131"/>
      <c r="AH130" s="131"/>
      <c r="AI130" s="131" t="s">
        <v>312</v>
      </c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3">
        <f>AZ131+BA135</f>
        <v>1183400</v>
      </c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41"/>
      <c r="BW130" s="147">
        <f>BO131</f>
        <v>108598.28</v>
      </c>
      <c r="BX130" s="147"/>
      <c r="BY130" s="147"/>
      <c r="BZ130" s="147"/>
      <c r="CA130" s="147"/>
      <c r="CB130" s="147"/>
      <c r="CC130" s="147"/>
      <c r="CD130" s="147"/>
      <c r="CE130" s="147"/>
      <c r="CF130" s="147"/>
      <c r="CG130" s="147"/>
      <c r="CH130" s="147"/>
      <c r="CI130" s="147"/>
      <c r="CJ130" s="147"/>
      <c r="CK130" s="147"/>
      <c r="CL130" s="147"/>
      <c r="CM130" s="147"/>
      <c r="CN130" s="147"/>
      <c r="CO130" s="147">
        <f>AZ130-BW130</f>
        <v>1074801.72</v>
      </c>
      <c r="CP130" s="147"/>
      <c r="CQ130" s="147"/>
      <c r="CR130" s="147"/>
      <c r="CS130" s="147"/>
      <c r="CT130" s="147"/>
      <c r="CU130" s="147"/>
      <c r="CV130" s="147"/>
      <c r="CW130" s="147"/>
      <c r="CX130" s="147"/>
      <c r="CY130" s="147"/>
      <c r="CZ130" s="147"/>
      <c r="DA130" s="147"/>
      <c r="DB130" s="147"/>
      <c r="DC130" s="147"/>
      <c r="DD130" s="147"/>
      <c r="DE130" s="147"/>
      <c r="DF130" s="117"/>
      <c r="DG130" s="23"/>
      <c r="DH130" s="23"/>
    </row>
    <row r="131" spans="1:110" ht="12.75" customHeight="1">
      <c r="A131" s="145" t="s">
        <v>127</v>
      </c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29"/>
      <c r="AC131" s="22"/>
      <c r="AD131" s="138"/>
      <c r="AE131" s="138"/>
      <c r="AF131" s="138"/>
      <c r="AG131" s="138"/>
      <c r="AH131" s="139"/>
      <c r="AI131" s="140" t="s">
        <v>313</v>
      </c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9"/>
      <c r="AZ131" s="133">
        <f>AZ133+BA134+BA132</f>
        <v>1053400</v>
      </c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41"/>
      <c r="BO131" s="134">
        <f>BO133</f>
        <v>108598.28</v>
      </c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4"/>
      <c r="CI131" s="134"/>
      <c r="CJ131" s="134"/>
      <c r="CK131" s="134"/>
      <c r="CL131" s="134"/>
      <c r="CM131" s="12"/>
      <c r="CN131" s="13"/>
      <c r="CO131" s="133">
        <f>AZ131-BO131</f>
        <v>944801.72</v>
      </c>
      <c r="CP131" s="134"/>
      <c r="CQ131" s="134"/>
      <c r="CR131" s="134"/>
      <c r="CS131" s="134"/>
      <c r="CT131" s="134"/>
      <c r="CU131" s="134"/>
      <c r="CV131" s="134"/>
      <c r="CW131" s="134"/>
      <c r="CX131" s="134"/>
      <c r="CY131" s="134"/>
      <c r="CZ131" s="134"/>
      <c r="DA131" s="134"/>
      <c r="DB131" s="134"/>
      <c r="DC131" s="134"/>
      <c r="DD131" s="134"/>
      <c r="DE131" s="12"/>
      <c r="DF131" s="24"/>
    </row>
    <row r="132" spans="1:112" ht="12.75" customHeight="1">
      <c r="A132" s="145" t="s">
        <v>239</v>
      </c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29"/>
      <c r="AC132" s="48"/>
      <c r="AD132" s="138"/>
      <c r="AE132" s="138"/>
      <c r="AF132" s="138"/>
      <c r="AG132" s="138"/>
      <c r="AH132" s="139"/>
      <c r="AI132" s="140" t="s">
        <v>27</v>
      </c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9"/>
      <c r="AZ132" s="28"/>
      <c r="BA132" s="134">
        <v>100000</v>
      </c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41"/>
      <c r="BO132" s="12"/>
      <c r="BP132" s="12"/>
      <c r="BQ132" s="12"/>
      <c r="BR132" s="12"/>
      <c r="BS132" s="12"/>
      <c r="BT132" s="12"/>
      <c r="BU132" s="12"/>
      <c r="BV132" s="12"/>
      <c r="BW132" s="12"/>
      <c r="BX132" s="134">
        <v>0</v>
      </c>
      <c r="BY132" s="134"/>
      <c r="BZ132" s="134"/>
      <c r="CA132" s="134"/>
      <c r="CB132" s="134"/>
      <c r="CC132" s="134"/>
      <c r="CD132" s="134"/>
      <c r="CE132" s="134"/>
      <c r="CF132" s="134"/>
      <c r="CG132" s="134"/>
      <c r="CH132" s="134"/>
      <c r="CI132" s="134"/>
      <c r="CJ132" s="134"/>
      <c r="CK132" s="134"/>
      <c r="CL132" s="134"/>
      <c r="CM132" s="12"/>
      <c r="CN132" s="13"/>
      <c r="CO132" s="28"/>
      <c r="CP132" s="191">
        <f>BA132-BX132</f>
        <v>100000</v>
      </c>
      <c r="CQ132" s="191"/>
      <c r="CR132" s="191"/>
      <c r="CS132" s="191"/>
      <c r="CT132" s="191"/>
      <c r="CU132" s="191"/>
      <c r="CV132" s="191"/>
      <c r="CW132" s="191"/>
      <c r="CX132" s="191"/>
      <c r="CY132" s="191"/>
      <c r="CZ132" s="191"/>
      <c r="DA132" s="191"/>
      <c r="DB132" s="191"/>
      <c r="DC132" s="191"/>
      <c r="DD132" s="191"/>
      <c r="DE132" s="191"/>
      <c r="DF132" s="191"/>
      <c r="DG132" s="191"/>
      <c r="DH132" s="191"/>
    </row>
    <row r="133" spans="1:110" ht="21.75" customHeight="1">
      <c r="A133" s="135" t="s">
        <v>128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6"/>
      <c r="AC133" s="48"/>
      <c r="AD133" s="138"/>
      <c r="AE133" s="138"/>
      <c r="AF133" s="138"/>
      <c r="AG133" s="138"/>
      <c r="AH133" s="139"/>
      <c r="AI133" s="140" t="s">
        <v>314</v>
      </c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9"/>
      <c r="AZ133" s="133">
        <v>933400</v>
      </c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41"/>
      <c r="BO133" s="134">
        <v>108598.28</v>
      </c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/>
      <c r="CI133" s="134"/>
      <c r="CJ133" s="134"/>
      <c r="CK133" s="134"/>
      <c r="CL133" s="134"/>
      <c r="CM133" s="12"/>
      <c r="CN133" s="13"/>
      <c r="CO133" s="133">
        <f>AZ133-BO133</f>
        <v>824801.72</v>
      </c>
      <c r="CP133" s="134"/>
      <c r="CQ133" s="134"/>
      <c r="CR133" s="134"/>
      <c r="CS133" s="134"/>
      <c r="CT133" s="134"/>
      <c r="CU133" s="134"/>
      <c r="CV133" s="134"/>
      <c r="CW133" s="134"/>
      <c r="CX133" s="134"/>
      <c r="CY133" s="134"/>
      <c r="CZ133" s="134"/>
      <c r="DA133" s="134"/>
      <c r="DB133" s="134"/>
      <c r="DC133" s="134"/>
      <c r="DD133" s="134"/>
      <c r="DE133" s="12"/>
      <c r="DF133" s="24"/>
    </row>
    <row r="134" spans="1:112" ht="21.75" customHeight="1">
      <c r="A134" s="219" t="s">
        <v>129</v>
      </c>
      <c r="B134" s="219"/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26"/>
      <c r="AB134" s="35"/>
      <c r="AC134" s="137"/>
      <c r="AD134" s="138"/>
      <c r="AE134" s="138"/>
      <c r="AF134" s="138"/>
      <c r="AG134" s="138"/>
      <c r="AH134" s="139"/>
      <c r="AI134" s="51"/>
      <c r="AJ134" s="138" t="s">
        <v>26</v>
      </c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9"/>
      <c r="AZ134" s="28"/>
      <c r="BA134" s="134">
        <v>20000</v>
      </c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41"/>
      <c r="BO134" s="12"/>
      <c r="BP134" s="12"/>
      <c r="BQ134" s="12"/>
      <c r="BR134" s="12"/>
      <c r="BS134" s="12"/>
      <c r="BT134" s="12"/>
      <c r="BU134" s="12"/>
      <c r="BV134" s="12"/>
      <c r="BW134" s="134">
        <v>0</v>
      </c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2"/>
      <c r="CN134" s="13"/>
      <c r="CO134" s="28"/>
      <c r="CP134" s="191">
        <f>BA134-BW134</f>
        <v>20000</v>
      </c>
      <c r="CQ134" s="191"/>
      <c r="CR134" s="191"/>
      <c r="CS134" s="191"/>
      <c r="CT134" s="191"/>
      <c r="CU134" s="191"/>
      <c r="CV134" s="191"/>
      <c r="CW134" s="191"/>
      <c r="CX134" s="191"/>
      <c r="CY134" s="191"/>
      <c r="CZ134" s="191"/>
      <c r="DA134" s="191"/>
      <c r="DB134" s="191"/>
      <c r="DC134" s="191"/>
      <c r="DD134" s="191"/>
      <c r="DE134" s="191"/>
      <c r="DF134" s="191"/>
      <c r="DG134" s="191"/>
      <c r="DH134" s="191"/>
    </row>
    <row r="135" spans="1:112" ht="13.5" customHeight="1">
      <c r="A135" s="235" t="s">
        <v>100</v>
      </c>
      <c r="B135" s="219"/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26"/>
      <c r="AD135" s="140"/>
      <c r="AE135" s="138"/>
      <c r="AF135" s="138"/>
      <c r="AG135" s="138"/>
      <c r="AH135" s="139"/>
      <c r="AI135" s="51"/>
      <c r="AJ135" s="138" t="s">
        <v>25</v>
      </c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  <c r="AY135" s="139"/>
      <c r="AZ135" s="28"/>
      <c r="BA135" s="134">
        <f>BA136</f>
        <v>130000</v>
      </c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41"/>
      <c r="BO135" s="12"/>
      <c r="BP135" s="12"/>
      <c r="BQ135" s="12"/>
      <c r="BR135" s="12"/>
      <c r="BS135" s="12"/>
      <c r="BT135" s="12"/>
      <c r="BU135" s="12"/>
      <c r="BV135" s="12"/>
      <c r="BW135" s="12"/>
      <c r="BX135" s="133">
        <f>BX136</f>
        <v>0</v>
      </c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41"/>
      <c r="CP135" s="133">
        <f>BA135-BX135</f>
        <v>130000</v>
      </c>
      <c r="CQ135" s="134"/>
      <c r="CR135" s="134"/>
      <c r="CS135" s="134"/>
      <c r="CT135" s="134"/>
      <c r="CU135" s="134"/>
      <c r="CV135" s="134"/>
      <c r="CW135" s="134"/>
      <c r="CX135" s="134"/>
      <c r="CY135" s="134"/>
      <c r="CZ135" s="134"/>
      <c r="DA135" s="134"/>
      <c r="DB135" s="134"/>
      <c r="DC135" s="134"/>
      <c r="DD135" s="134"/>
      <c r="DE135" s="134"/>
      <c r="DF135" s="134"/>
      <c r="DG135" s="134"/>
      <c r="DH135" s="141"/>
    </row>
    <row r="136" spans="1:112" ht="21.75" customHeight="1">
      <c r="A136" s="218" t="s">
        <v>102</v>
      </c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50"/>
      <c r="AC136" s="56"/>
      <c r="AD136" s="138"/>
      <c r="AE136" s="138"/>
      <c r="AF136" s="138"/>
      <c r="AG136" s="138"/>
      <c r="AH136" s="139"/>
      <c r="AI136" s="51"/>
      <c r="AJ136" s="138" t="s">
        <v>24</v>
      </c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9"/>
      <c r="AZ136" s="28"/>
      <c r="BA136" s="134">
        <v>130000</v>
      </c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41"/>
      <c r="BO136" s="12"/>
      <c r="BP136" s="12"/>
      <c r="BQ136" s="12"/>
      <c r="BR136" s="12"/>
      <c r="BS136" s="12"/>
      <c r="BT136" s="12"/>
      <c r="BU136" s="12"/>
      <c r="BV136" s="12"/>
      <c r="BW136" s="12"/>
      <c r="BX136" s="134">
        <v>0</v>
      </c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  <c r="CL136" s="134"/>
      <c r="CM136" s="12"/>
      <c r="CN136" s="13"/>
      <c r="CO136" s="28"/>
      <c r="CP136" s="133">
        <f>BA136-BX136</f>
        <v>130000</v>
      </c>
      <c r="CQ136" s="134"/>
      <c r="CR136" s="134"/>
      <c r="CS136" s="134"/>
      <c r="CT136" s="134"/>
      <c r="CU136" s="134"/>
      <c r="CV136" s="134"/>
      <c r="CW136" s="134"/>
      <c r="CX136" s="134"/>
      <c r="CY136" s="134"/>
      <c r="CZ136" s="134"/>
      <c r="DA136" s="134"/>
      <c r="DB136" s="134"/>
      <c r="DC136" s="134"/>
      <c r="DD136" s="134"/>
      <c r="DE136" s="134"/>
      <c r="DF136" s="134"/>
      <c r="DG136" s="134"/>
      <c r="DH136" s="141"/>
    </row>
    <row r="137" spans="1:112" ht="139.5" customHeight="1">
      <c r="A137" s="135" t="s">
        <v>464</v>
      </c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6"/>
      <c r="AC137" s="34"/>
      <c r="AD137" s="98"/>
      <c r="AE137" s="98"/>
      <c r="AF137" s="98"/>
      <c r="AG137" s="98"/>
      <c r="AH137" s="99"/>
      <c r="AI137" s="140" t="s">
        <v>465</v>
      </c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9"/>
      <c r="AZ137" s="133">
        <f>AZ138</f>
        <v>512110</v>
      </c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41"/>
      <c r="BO137" s="134">
        <f>BO138</f>
        <v>90606.89</v>
      </c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2"/>
      <c r="CN137" s="13"/>
      <c r="CO137" s="133">
        <f>CO138</f>
        <v>421503.11</v>
      </c>
      <c r="CP137" s="211"/>
      <c r="CQ137" s="211"/>
      <c r="CR137" s="211"/>
      <c r="CS137" s="211"/>
      <c r="CT137" s="211"/>
      <c r="CU137" s="211"/>
      <c r="CV137" s="211"/>
      <c r="CW137" s="211"/>
      <c r="CX137" s="211"/>
      <c r="CY137" s="211"/>
      <c r="CZ137" s="211"/>
      <c r="DA137" s="211"/>
      <c r="DB137" s="211"/>
      <c r="DC137" s="211"/>
      <c r="DD137" s="211"/>
      <c r="DE137" s="64"/>
      <c r="DF137" s="65"/>
      <c r="DG137" s="23"/>
      <c r="DH137" s="23"/>
    </row>
    <row r="138" spans="1:110" ht="39" customHeight="1">
      <c r="A138" s="135" t="s">
        <v>208</v>
      </c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6"/>
      <c r="AC138" s="34"/>
      <c r="AD138" s="98"/>
      <c r="AE138" s="98"/>
      <c r="AF138" s="98"/>
      <c r="AG138" s="98"/>
      <c r="AH138" s="99"/>
      <c r="AI138" s="140" t="s">
        <v>315</v>
      </c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9"/>
      <c r="AZ138" s="133">
        <f>AZ139</f>
        <v>512110</v>
      </c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41"/>
      <c r="BO138" s="134">
        <f>BO139</f>
        <v>90606.89</v>
      </c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4"/>
      <c r="CD138" s="134"/>
      <c r="CE138" s="134"/>
      <c r="CF138" s="134"/>
      <c r="CG138" s="134"/>
      <c r="CH138" s="134"/>
      <c r="CI138" s="134"/>
      <c r="CJ138" s="134"/>
      <c r="CK138" s="134"/>
      <c r="CL138" s="134"/>
      <c r="CM138" s="12"/>
      <c r="CN138" s="13"/>
      <c r="CO138" s="133">
        <f>CO139</f>
        <v>421503.11</v>
      </c>
      <c r="CP138" s="134"/>
      <c r="CQ138" s="134"/>
      <c r="CR138" s="134"/>
      <c r="CS138" s="134"/>
      <c r="CT138" s="134"/>
      <c r="CU138" s="134"/>
      <c r="CV138" s="134"/>
      <c r="CW138" s="134"/>
      <c r="CX138" s="134"/>
      <c r="CY138" s="134"/>
      <c r="CZ138" s="134"/>
      <c r="DA138" s="134"/>
      <c r="DB138" s="134"/>
      <c r="DC138" s="134"/>
      <c r="DD138" s="134"/>
      <c r="DE138" s="25"/>
      <c r="DF138" s="31"/>
    </row>
    <row r="139" spans="1:112" s="23" customFormat="1" ht="15.75" customHeight="1">
      <c r="A139" s="135" t="s">
        <v>127</v>
      </c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6"/>
      <c r="AC139" s="34"/>
      <c r="AD139" s="98"/>
      <c r="AE139" s="98"/>
      <c r="AF139" s="98"/>
      <c r="AG139" s="98"/>
      <c r="AH139" s="99"/>
      <c r="AI139" s="140" t="s">
        <v>316</v>
      </c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9"/>
      <c r="AZ139" s="133">
        <f>AZ140</f>
        <v>512110</v>
      </c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  <c r="BK139" s="134"/>
      <c r="BL139" s="134"/>
      <c r="BM139" s="134"/>
      <c r="BN139" s="141"/>
      <c r="BO139" s="134">
        <f>BO140</f>
        <v>90606.89</v>
      </c>
      <c r="BP139" s="134"/>
      <c r="BQ139" s="134"/>
      <c r="BR139" s="134"/>
      <c r="BS139" s="134"/>
      <c r="BT139" s="134"/>
      <c r="BU139" s="134"/>
      <c r="BV139" s="134"/>
      <c r="BW139" s="134"/>
      <c r="BX139" s="134"/>
      <c r="BY139" s="134"/>
      <c r="BZ139" s="134"/>
      <c r="CA139" s="134"/>
      <c r="CB139" s="134"/>
      <c r="CC139" s="134"/>
      <c r="CD139" s="134"/>
      <c r="CE139" s="134"/>
      <c r="CF139" s="134"/>
      <c r="CG139" s="134"/>
      <c r="CH139" s="134"/>
      <c r="CI139" s="134"/>
      <c r="CJ139" s="134"/>
      <c r="CK139" s="134"/>
      <c r="CL139" s="134"/>
      <c r="CM139" s="12"/>
      <c r="CN139" s="13"/>
      <c r="CO139" s="133">
        <f>CO140</f>
        <v>421503.11</v>
      </c>
      <c r="CP139" s="134"/>
      <c r="CQ139" s="134"/>
      <c r="CR139" s="134"/>
      <c r="CS139" s="134"/>
      <c r="CT139" s="134"/>
      <c r="CU139" s="134"/>
      <c r="CV139" s="134"/>
      <c r="CW139" s="134"/>
      <c r="CX139" s="134"/>
      <c r="CY139" s="134"/>
      <c r="CZ139" s="134"/>
      <c r="DA139" s="134"/>
      <c r="DB139" s="134"/>
      <c r="DC139" s="134"/>
      <c r="DD139" s="134"/>
      <c r="DE139" s="25"/>
      <c r="DF139" s="31"/>
      <c r="DG139" s="16"/>
      <c r="DH139" s="16"/>
    </row>
    <row r="140" spans="1:112" s="23" customFormat="1" ht="12" customHeight="1">
      <c r="A140" s="135" t="s">
        <v>128</v>
      </c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6"/>
      <c r="AC140" s="34"/>
      <c r="AD140" s="98"/>
      <c r="AE140" s="98"/>
      <c r="AF140" s="98"/>
      <c r="AG140" s="98"/>
      <c r="AH140" s="99"/>
      <c r="AI140" s="140" t="s">
        <v>317</v>
      </c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9"/>
      <c r="AZ140" s="133">
        <v>512110</v>
      </c>
      <c r="BA140" s="134"/>
      <c r="BB140" s="134"/>
      <c r="BC140" s="134"/>
      <c r="BD140" s="134"/>
      <c r="BE140" s="134"/>
      <c r="BF140" s="134"/>
      <c r="BG140" s="134"/>
      <c r="BH140" s="134"/>
      <c r="BI140" s="134"/>
      <c r="BJ140" s="134"/>
      <c r="BK140" s="134"/>
      <c r="BL140" s="134"/>
      <c r="BM140" s="134"/>
      <c r="BN140" s="141"/>
      <c r="BO140" s="134">
        <v>90606.89</v>
      </c>
      <c r="BP140" s="134"/>
      <c r="BQ140" s="134"/>
      <c r="BR140" s="134"/>
      <c r="BS140" s="134"/>
      <c r="BT140" s="134"/>
      <c r="BU140" s="134"/>
      <c r="BV140" s="134"/>
      <c r="BW140" s="134"/>
      <c r="BX140" s="134"/>
      <c r="BY140" s="134"/>
      <c r="BZ140" s="134"/>
      <c r="CA140" s="134"/>
      <c r="CB140" s="134"/>
      <c r="CC140" s="134"/>
      <c r="CD140" s="134"/>
      <c r="CE140" s="134"/>
      <c r="CF140" s="134"/>
      <c r="CG140" s="134"/>
      <c r="CH140" s="134"/>
      <c r="CI140" s="134"/>
      <c r="CJ140" s="134"/>
      <c r="CK140" s="134"/>
      <c r="CL140" s="134"/>
      <c r="CM140" s="12"/>
      <c r="CN140" s="13"/>
      <c r="CO140" s="133">
        <f>AZ140-BO140</f>
        <v>421503.11</v>
      </c>
      <c r="CP140" s="210"/>
      <c r="CQ140" s="210"/>
      <c r="CR140" s="210"/>
      <c r="CS140" s="210"/>
      <c r="CT140" s="210"/>
      <c r="CU140" s="210"/>
      <c r="CV140" s="210"/>
      <c r="CW140" s="210"/>
      <c r="CX140" s="210"/>
      <c r="CY140" s="210"/>
      <c r="CZ140" s="210"/>
      <c r="DA140" s="210"/>
      <c r="DB140" s="210"/>
      <c r="DC140" s="210"/>
      <c r="DD140" s="210"/>
      <c r="DE140" s="82"/>
      <c r="DF140" s="85"/>
      <c r="DG140" s="16"/>
      <c r="DH140" s="16"/>
    </row>
    <row r="141" spans="1:112" s="23" customFormat="1" ht="102" customHeight="1">
      <c r="A141" s="145" t="s">
        <v>479</v>
      </c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29"/>
      <c r="AC141" s="97"/>
      <c r="AD141" s="98"/>
      <c r="AE141" s="98"/>
      <c r="AF141" s="98"/>
      <c r="AG141" s="98"/>
      <c r="AH141" s="99"/>
      <c r="AI141" s="51"/>
      <c r="AJ141" s="138" t="s">
        <v>481</v>
      </c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9"/>
      <c r="AZ141" s="28"/>
      <c r="BA141" s="133">
        <f>BA142</f>
        <v>900000</v>
      </c>
      <c r="BB141" s="134"/>
      <c r="BC141" s="134"/>
      <c r="BD141" s="134"/>
      <c r="BE141" s="134"/>
      <c r="BF141" s="134"/>
      <c r="BG141" s="134"/>
      <c r="BH141" s="134"/>
      <c r="BI141" s="134"/>
      <c r="BJ141" s="134"/>
      <c r="BK141" s="134"/>
      <c r="BL141" s="134"/>
      <c r="BM141" s="134"/>
      <c r="BN141" s="141"/>
      <c r="BO141" s="12"/>
      <c r="BP141" s="12"/>
      <c r="BQ141" s="12"/>
      <c r="BR141" s="12"/>
      <c r="BS141" s="12"/>
      <c r="BT141" s="12"/>
      <c r="BU141" s="12"/>
      <c r="BV141" s="12"/>
      <c r="BW141" s="12"/>
      <c r="BX141" s="134">
        <f>BX142</f>
        <v>0</v>
      </c>
      <c r="BY141" s="134"/>
      <c r="BZ141" s="134"/>
      <c r="CA141" s="134"/>
      <c r="CB141" s="134"/>
      <c r="CC141" s="134"/>
      <c r="CD141" s="134"/>
      <c r="CE141" s="134"/>
      <c r="CF141" s="134"/>
      <c r="CG141" s="134"/>
      <c r="CH141" s="134"/>
      <c r="CI141" s="134"/>
      <c r="CJ141" s="134"/>
      <c r="CK141" s="134"/>
      <c r="CL141" s="134"/>
      <c r="CM141" s="12"/>
      <c r="CN141" s="13"/>
      <c r="CO141" s="28"/>
      <c r="CP141" s="134">
        <f>BA141-BX141</f>
        <v>900000</v>
      </c>
      <c r="CQ141" s="134"/>
      <c r="CR141" s="134"/>
      <c r="CS141" s="134"/>
      <c r="CT141" s="134"/>
      <c r="CU141" s="134"/>
      <c r="CV141" s="134"/>
      <c r="CW141" s="134"/>
      <c r="CX141" s="134"/>
      <c r="CY141" s="134"/>
      <c r="CZ141" s="134"/>
      <c r="DA141" s="134"/>
      <c r="DB141" s="134"/>
      <c r="DC141" s="134"/>
      <c r="DD141" s="134"/>
      <c r="DE141" s="134"/>
      <c r="DF141" s="134"/>
      <c r="DG141" s="134"/>
      <c r="DH141" s="134"/>
    </row>
    <row r="142" spans="1:112" s="23" customFormat="1" ht="34.5" customHeight="1">
      <c r="A142" s="145" t="s">
        <v>208</v>
      </c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29"/>
      <c r="AC142" s="34"/>
      <c r="AD142" s="98"/>
      <c r="AE142" s="98"/>
      <c r="AF142" s="98"/>
      <c r="AG142" s="98"/>
      <c r="AH142" s="99"/>
      <c r="AI142" s="51"/>
      <c r="AJ142" s="138" t="s">
        <v>480</v>
      </c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9"/>
      <c r="AZ142" s="28"/>
      <c r="BA142" s="134">
        <f>BA143</f>
        <v>900000</v>
      </c>
      <c r="BB142" s="134"/>
      <c r="BC142" s="134"/>
      <c r="BD142" s="134"/>
      <c r="BE142" s="134"/>
      <c r="BF142" s="134"/>
      <c r="BG142" s="134"/>
      <c r="BH142" s="134"/>
      <c r="BI142" s="134"/>
      <c r="BJ142" s="134"/>
      <c r="BK142" s="134"/>
      <c r="BL142" s="134"/>
      <c r="BM142" s="134"/>
      <c r="BN142" s="134"/>
      <c r="BO142" s="134"/>
      <c r="BP142" s="134"/>
      <c r="BQ142" s="134"/>
      <c r="BR142" s="134"/>
      <c r="BS142" s="134"/>
      <c r="BT142" s="134"/>
      <c r="BU142" s="134"/>
      <c r="BV142" s="134"/>
      <c r="BW142" s="134"/>
      <c r="BX142" s="133">
        <f>BX143</f>
        <v>0</v>
      </c>
      <c r="BY142" s="134"/>
      <c r="BZ142" s="134"/>
      <c r="CA142" s="134"/>
      <c r="CB142" s="134"/>
      <c r="CC142" s="134"/>
      <c r="CD142" s="134"/>
      <c r="CE142" s="134"/>
      <c r="CF142" s="134"/>
      <c r="CG142" s="134"/>
      <c r="CH142" s="134"/>
      <c r="CI142" s="134"/>
      <c r="CJ142" s="134"/>
      <c r="CK142" s="134"/>
      <c r="CL142" s="141"/>
      <c r="CM142" s="12"/>
      <c r="CN142" s="13"/>
      <c r="CO142" s="28"/>
      <c r="CP142" s="134">
        <f>BA142-BX142</f>
        <v>900000</v>
      </c>
      <c r="CQ142" s="134"/>
      <c r="CR142" s="134"/>
      <c r="CS142" s="134"/>
      <c r="CT142" s="134"/>
      <c r="CU142" s="134"/>
      <c r="CV142" s="134"/>
      <c r="CW142" s="134"/>
      <c r="CX142" s="134"/>
      <c r="CY142" s="134"/>
      <c r="CZ142" s="134"/>
      <c r="DA142" s="134"/>
      <c r="DB142" s="134"/>
      <c r="DC142" s="134"/>
      <c r="DD142" s="134"/>
      <c r="DE142" s="134"/>
      <c r="DF142" s="134"/>
      <c r="DG142" s="134"/>
      <c r="DH142" s="134"/>
    </row>
    <row r="143" spans="1:112" s="23" customFormat="1" ht="12" customHeight="1">
      <c r="A143" s="145" t="s">
        <v>128</v>
      </c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29"/>
      <c r="AC143" s="97"/>
      <c r="AD143" s="98"/>
      <c r="AE143" s="98"/>
      <c r="AF143" s="98"/>
      <c r="AG143" s="98"/>
      <c r="AH143" s="99"/>
      <c r="AI143" s="51"/>
      <c r="AJ143" s="138" t="s">
        <v>482</v>
      </c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9"/>
      <c r="AZ143" s="28"/>
      <c r="BA143" s="133">
        <v>900000</v>
      </c>
      <c r="BB143" s="134"/>
      <c r="BC143" s="134"/>
      <c r="BD143" s="134"/>
      <c r="BE143" s="134"/>
      <c r="BF143" s="134"/>
      <c r="BG143" s="134"/>
      <c r="BH143" s="134"/>
      <c r="BI143" s="134"/>
      <c r="BJ143" s="134"/>
      <c r="BK143" s="134"/>
      <c r="BL143" s="134"/>
      <c r="BM143" s="134"/>
      <c r="BN143" s="141"/>
      <c r="BO143" s="12"/>
      <c r="BP143" s="12"/>
      <c r="BQ143" s="12"/>
      <c r="BR143" s="12"/>
      <c r="BS143" s="12"/>
      <c r="BT143" s="12"/>
      <c r="BU143" s="12"/>
      <c r="BV143" s="12"/>
      <c r="BW143" s="12"/>
      <c r="BX143" s="133">
        <v>0</v>
      </c>
      <c r="BY143" s="134"/>
      <c r="BZ143" s="134"/>
      <c r="CA143" s="134"/>
      <c r="CB143" s="134"/>
      <c r="CC143" s="134"/>
      <c r="CD143" s="134"/>
      <c r="CE143" s="134"/>
      <c r="CF143" s="134"/>
      <c r="CG143" s="134"/>
      <c r="CH143" s="134"/>
      <c r="CI143" s="134"/>
      <c r="CJ143" s="134"/>
      <c r="CK143" s="134"/>
      <c r="CL143" s="141"/>
      <c r="CM143" s="12"/>
      <c r="CN143" s="13"/>
      <c r="CO143" s="190">
        <f>BA143-BX143</f>
        <v>900000</v>
      </c>
      <c r="CP143" s="191"/>
      <c r="CQ143" s="191"/>
      <c r="CR143" s="191"/>
      <c r="CS143" s="191"/>
      <c r="CT143" s="191"/>
      <c r="CU143" s="191"/>
      <c r="CV143" s="191"/>
      <c r="CW143" s="191"/>
      <c r="CX143" s="191"/>
      <c r="CY143" s="191"/>
      <c r="CZ143" s="191"/>
      <c r="DA143" s="191"/>
      <c r="DB143" s="191"/>
      <c r="DC143" s="191"/>
      <c r="DD143" s="191"/>
      <c r="DE143" s="191"/>
      <c r="DF143" s="191"/>
      <c r="DG143" s="191"/>
      <c r="DH143" s="191"/>
    </row>
    <row r="144" spans="1:110" s="23" customFormat="1" ht="24" customHeight="1">
      <c r="A144" s="128" t="s">
        <v>217</v>
      </c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9"/>
      <c r="AC144" s="124"/>
      <c r="AD144" s="125"/>
      <c r="AE144" s="125"/>
      <c r="AF144" s="125"/>
      <c r="AG144" s="125"/>
      <c r="AH144" s="125"/>
      <c r="AI144" s="125" t="s">
        <v>191</v>
      </c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07">
        <f>AZ145+AZ150</f>
        <v>1600800</v>
      </c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0"/>
      <c r="BW144" s="123">
        <f>BW145+BW150</f>
        <v>749339.25</v>
      </c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>
        <f>AZ144-BW144</f>
        <v>851460.75</v>
      </c>
      <c r="CP144" s="123"/>
      <c r="CQ144" s="123"/>
      <c r="CR144" s="123"/>
      <c r="CS144" s="123"/>
      <c r="CT144" s="123"/>
      <c r="CU144" s="123"/>
      <c r="CV144" s="123"/>
      <c r="CW144" s="123"/>
      <c r="CX144" s="123"/>
      <c r="CY144" s="123"/>
      <c r="CZ144" s="123"/>
      <c r="DA144" s="123"/>
      <c r="DB144" s="123"/>
      <c r="DC144" s="123"/>
      <c r="DD144" s="123"/>
      <c r="DE144" s="123"/>
      <c r="DF144" s="115"/>
    </row>
    <row r="145" spans="1:112" ht="15.75" customHeight="1">
      <c r="A145" s="128" t="s">
        <v>218</v>
      </c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9"/>
      <c r="AC145" s="124"/>
      <c r="AD145" s="125"/>
      <c r="AE145" s="125"/>
      <c r="AF145" s="125"/>
      <c r="AG145" s="125"/>
      <c r="AH145" s="125"/>
      <c r="AI145" s="125" t="s">
        <v>192</v>
      </c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07">
        <f>AZ146</f>
        <v>180000</v>
      </c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0"/>
      <c r="BW145" s="123">
        <f>BX146</f>
        <v>0</v>
      </c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>
        <f>AZ145-BW145</f>
        <v>180000</v>
      </c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15"/>
      <c r="DG145" s="23"/>
      <c r="DH145" s="23"/>
    </row>
    <row r="146" spans="1:112" ht="159" customHeight="1">
      <c r="A146" s="235" t="s">
        <v>0</v>
      </c>
      <c r="B146" s="219"/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26"/>
      <c r="AB146" s="35"/>
      <c r="AC146" s="27"/>
      <c r="AD146" s="98"/>
      <c r="AE146" s="98"/>
      <c r="AF146" s="98"/>
      <c r="AG146" s="98"/>
      <c r="AH146" s="99"/>
      <c r="AI146" s="51"/>
      <c r="AJ146" s="138" t="s">
        <v>1</v>
      </c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9"/>
      <c r="AZ146" s="133">
        <f>BA147</f>
        <v>180000</v>
      </c>
      <c r="BA146" s="134"/>
      <c r="BB146" s="134"/>
      <c r="BC146" s="134"/>
      <c r="BD146" s="134"/>
      <c r="BE146" s="134"/>
      <c r="BF146" s="134"/>
      <c r="BG146" s="134"/>
      <c r="BH146" s="134"/>
      <c r="BI146" s="134"/>
      <c r="BJ146" s="134"/>
      <c r="BK146" s="134"/>
      <c r="BL146" s="134"/>
      <c r="BM146" s="134"/>
      <c r="BN146" s="134"/>
      <c r="BO146" s="141"/>
      <c r="BP146" s="12"/>
      <c r="BQ146" s="12"/>
      <c r="BR146" s="12"/>
      <c r="BS146" s="12"/>
      <c r="BT146" s="12"/>
      <c r="BU146" s="12"/>
      <c r="BV146" s="12"/>
      <c r="BW146" s="12"/>
      <c r="BX146" s="133">
        <f>BX147</f>
        <v>0</v>
      </c>
      <c r="BY146" s="134"/>
      <c r="BZ146" s="134"/>
      <c r="CA146" s="134"/>
      <c r="CB146" s="134"/>
      <c r="CC146" s="134"/>
      <c r="CD146" s="134"/>
      <c r="CE146" s="134"/>
      <c r="CF146" s="134"/>
      <c r="CG146" s="134"/>
      <c r="CH146" s="134"/>
      <c r="CI146" s="134"/>
      <c r="CJ146" s="134"/>
      <c r="CK146" s="134"/>
      <c r="CL146" s="134"/>
      <c r="CM146" s="134"/>
      <c r="CN146" s="134"/>
      <c r="CO146" s="141"/>
      <c r="CP146" s="133">
        <f>AZ146-BX146</f>
        <v>180000</v>
      </c>
      <c r="CQ146" s="134"/>
      <c r="CR146" s="134"/>
      <c r="CS146" s="134"/>
      <c r="CT146" s="134"/>
      <c r="CU146" s="134"/>
      <c r="CV146" s="134"/>
      <c r="CW146" s="134"/>
      <c r="CX146" s="134"/>
      <c r="CY146" s="134"/>
      <c r="CZ146" s="134"/>
      <c r="DA146" s="134"/>
      <c r="DB146" s="134"/>
      <c r="DC146" s="134"/>
      <c r="DD146" s="134"/>
      <c r="DE146" s="134"/>
      <c r="DF146" s="134"/>
      <c r="DG146" s="134"/>
      <c r="DH146" s="141"/>
    </row>
    <row r="147" spans="1:112" ht="34.5" customHeight="1">
      <c r="A147" s="216" t="s">
        <v>208</v>
      </c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35"/>
      <c r="AC147" s="27"/>
      <c r="AD147" s="98"/>
      <c r="AE147" s="98"/>
      <c r="AF147" s="98"/>
      <c r="AG147" s="98"/>
      <c r="AH147" s="99"/>
      <c r="AI147" s="51"/>
      <c r="AJ147" s="138" t="s">
        <v>353</v>
      </c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9"/>
      <c r="AZ147" s="28"/>
      <c r="BA147" s="133">
        <f>BA148</f>
        <v>180000</v>
      </c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41"/>
      <c r="BO147" s="12"/>
      <c r="BP147" s="12"/>
      <c r="BQ147" s="12"/>
      <c r="BR147" s="12"/>
      <c r="BS147" s="12"/>
      <c r="BT147" s="12"/>
      <c r="BU147" s="12"/>
      <c r="BV147" s="12"/>
      <c r="BW147" s="12"/>
      <c r="BX147" s="133">
        <f>BX148</f>
        <v>0</v>
      </c>
      <c r="BY147" s="134"/>
      <c r="BZ147" s="134"/>
      <c r="CA147" s="134"/>
      <c r="CB147" s="134"/>
      <c r="CC147" s="134"/>
      <c r="CD147" s="134"/>
      <c r="CE147" s="134"/>
      <c r="CF147" s="134"/>
      <c r="CG147" s="134"/>
      <c r="CH147" s="134"/>
      <c r="CI147" s="134"/>
      <c r="CJ147" s="134"/>
      <c r="CK147" s="134"/>
      <c r="CL147" s="134"/>
      <c r="CM147" s="134"/>
      <c r="CN147" s="134"/>
      <c r="CO147" s="141"/>
      <c r="CP147" s="133">
        <f>BA147-BX147</f>
        <v>180000</v>
      </c>
      <c r="CQ147" s="134"/>
      <c r="CR147" s="134"/>
      <c r="CS147" s="134"/>
      <c r="CT147" s="134"/>
      <c r="CU147" s="134"/>
      <c r="CV147" s="134"/>
      <c r="CW147" s="134"/>
      <c r="CX147" s="134"/>
      <c r="CY147" s="134"/>
      <c r="CZ147" s="134"/>
      <c r="DA147" s="134"/>
      <c r="DB147" s="134"/>
      <c r="DC147" s="134"/>
      <c r="DD147" s="134"/>
      <c r="DE147" s="134"/>
      <c r="DF147" s="134"/>
      <c r="DG147" s="134"/>
      <c r="DH147" s="141"/>
    </row>
    <row r="148" spans="1:112" ht="14.25" customHeight="1">
      <c r="A148" s="235" t="s">
        <v>127</v>
      </c>
      <c r="B148" s="219"/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26"/>
      <c r="AB148" s="63"/>
      <c r="AC148" s="67"/>
      <c r="AD148" s="156"/>
      <c r="AE148" s="98"/>
      <c r="AF148" s="98"/>
      <c r="AG148" s="98"/>
      <c r="AH148" s="99"/>
      <c r="AI148" s="66"/>
      <c r="AJ148" s="140" t="s">
        <v>351</v>
      </c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9"/>
      <c r="AZ148" s="28"/>
      <c r="BA148" s="133">
        <f>BA149</f>
        <v>180000</v>
      </c>
      <c r="BB148" s="134"/>
      <c r="BC148" s="134"/>
      <c r="BD148" s="134"/>
      <c r="BE148" s="134"/>
      <c r="BF148" s="134"/>
      <c r="BG148" s="134"/>
      <c r="BH148" s="134"/>
      <c r="BI148" s="134"/>
      <c r="BJ148" s="134"/>
      <c r="BK148" s="134"/>
      <c r="BL148" s="134"/>
      <c r="BM148" s="134"/>
      <c r="BN148" s="141"/>
      <c r="BO148" s="12"/>
      <c r="BP148" s="12"/>
      <c r="BQ148" s="12"/>
      <c r="BR148" s="12"/>
      <c r="BS148" s="12"/>
      <c r="BT148" s="12"/>
      <c r="BU148" s="12"/>
      <c r="BV148" s="12"/>
      <c r="BW148" s="12"/>
      <c r="BX148" s="133">
        <f>BX149</f>
        <v>0</v>
      </c>
      <c r="BY148" s="134"/>
      <c r="BZ148" s="134"/>
      <c r="CA148" s="134"/>
      <c r="CB148" s="134"/>
      <c r="CC148" s="134"/>
      <c r="CD148" s="134"/>
      <c r="CE148" s="134"/>
      <c r="CF148" s="134"/>
      <c r="CG148" s="134"/>
      <c r="CH148" s="134"/>
      <c r="CI148" s="134"/>
      <c r="CJ148" s="134"/>
      <c r="CK148" s="134"/>
      <c r="CL148" s="141"/>
      <c r="CM148" s="12"/>
      <c r="CN148" s="12"/>
      <c r="CO148" s="12"/>
      <c r="CP148" s="133">
        <f>BA148-BX148</f>
        <v>180000</v>
      </c>
      <c r="CQ148" s="134"/>
      <c r="CR148" s="134"/>
      <c r="CS148" s="134"/>
      <c r="CT148" s="134"/>
      <c r="CU148" s="134"/>
      <c r="CV148" s="134"/>
      <c r="CW148" s="134"/>
      <c r="CX148" s="134"/>
      <c r="CY148" s="134"/>
      <c r="CZ148" s="134"/>
      <c r="DA148" s="134"/>
      <c r="DB148" s="134"/>
      <c r="DC148" s="134"/>
      <c r="DD148" s="134"/>
      <c r="DE148" s="134"/>
      <c r="DF148" s="134"/>
      <c r="DG148" s="134"/>
      <c r="DH148" s="141"/>
    </row>
    <row r="149" spans="1:112" s="23" customFormat="1" ht="12" customHeight="1">
      <c r="A149" s="216" t="s">
        <v>128</v>
      </c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63"/>
      <c r="AC149" s="156"/>
      <c r="AD149" s="98"/>
      <c r="AE149" s="98"/>
      <c r="AF149" s="98"/>
      <c r="AG149" s="98"/>
      <c r="AH149" s="98"/>
      <c r="AI149" s="99"/>
      <c r="AJ149" s="140" t="s">
        <v>352</v>
      </c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9"/>
      <c r="AZ149" s="28"/>
      <c r="BA149" s="133">
        <v>180000</v>
      </c>
      <c r="BB149" s="134"/>
      <c r="BC149" s="134"/>
      <c r="BD149" s="134"/>
      <c r="BE149" s="134"/>
      <c r="BF149" s="134"/>
      <c r="BG149" s="134"/>
      <c r="BH149" s="134"/>
      <c r="BI149" s="134"/>
      <c r="BJ149" s="134"/>
      <c r="BK149" s="134"/>
      <c r="BL149" s="134"/>
      <c r="BM149" s="134"/>
      <c r="BN149" s="141"/>
      <c r="BO149" s="12"/>
      <c r="BP149" s="12"/>
      <c r="BQ149" s="12"/>
      <c r="BR149" s="12"/>
      <c r="BS149" s="12"/>
      <c r="BT149" s="12"/>
      <c r="BU149" s="12"/>
      <c r="BV149" s="12"/>
      <c r="BW149" s="12"/>
      <c r="BX149" s="133">
        <v>0</v>
      </c>
      <c r="BY149" s="134"/>
      <c r="BZ149" s="134"/>
      <c r="CA149" s="134"/>
      <c r="CB149" s="134"/>
      <c r="CC149" s="134"/>
      <c r="CD149" s="134"/>
      <c r="CE149" s="134"/>
      <c r="CF149" s="134"/>
      <c r="CG149" s="134"/>
      <c r="CH149" s="134"/>
      <c r="CI149" s="134"/>
      <c r="CJ149" s="134"/>
      <c r="CK149" s="134"/>
      <c r="CL149" s="141"/>
      <c r="CM149" s="12"/>
      <c r="CN149" s="13"/>
      <c r="CO149" s="28"/>
      <c r="CP149" s="133">
        <f>BA149-BX149</f>
        <v>180000</v>
      </c>
      <c r="CQ149" s="134"/>
      <c r="CR149" s="134"/>
      <c r="CS149" s="134"/>
      <c r="CT149" s="134"/>
      <c r="CU149" s="134"/>
      <c r="CV149" s="134"/>
      <c r="CW149" s="134"/>
      <c r="CX149" s="134"/>
      <c r="CY149" s="134"/>
      <c r="CZ149" s="134"/>
      <c r="DA149" s="134"/>
      <c r="DB149" s="134"/>
      <c r="DC149" s="134"/>
      <c r="DD149" s="134"/>
      <c r="DE149" s="134"/>
      <c r="DF149" s="134"/>
      <c r="DG149" s="134"/>
      <c r="DH149" s="141"/>
    </row>
    <row r="150" spans="1:112" ht="14.25" customHeight="1">
      <c r="A150" s="236" t="s">
        <v>219</v>
      </c>
      <c r="B150" s="236"/>
      <c r="C150" s="236"/>
      <c r="D150" s="236"/>
      <c r="E150" s="236"/>
      <c r="F150" s="236"/>
      <c r="G150" s="236"/>
      <c r="H150" s="236"/>
      <c r="I150" s="236"/>
      <c r="J150" s="236"/>
      <c r="K150" s="236"/>
      <c r="L150" s="236"/>
      <c r="M150" s="236"/>
      <c r="N150" s="236"/>
      <c r="O150" s="236"/>
      <c r="P150" s="236"/>
      <c r="Q150" s="236"/>
      <c r="R150" s="236"/>
      <c r="S150" s="236"/>
      <c r="T150" s="236"/>
      <c r="U150" s="236"/>
      <c r="V150" s="236"/>
      <c r="W150" s="236"/>
      <c r="X150" s="236"/>
      <c r="Y150" s="236"/>
      <c r="Z150" s="236"/>
      <c r="AA150" s="236"/>
      <c r="AB150" s="237"/>
      <c r="AC150" s="212"/>
      <c r="AD150" s="125"/>
      <c r="AE150" s="125"/>
      <c r="AF150" s="125"/>
      <c r="AG150" s="125"/>
      <c r="AH150" s="125"/>
      <c r="AI150" s="125" t="s">
        <v>193</v>
      </c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07">
        <f>BA151+BA160+BA185</f>
        <v>1420800</v>
      </c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108"/>
      <c r="BQ150" s="108"/>
      <c r="BR150" s="108"/>
      <c r="BS150" s="108"/>
      <c r="BT150" s="108"/>
      <c r="BU150" s="108"/>
      <c r="BV150" s="100"/>
      <c r="BW150" s="123">
        <f>BX151+BW160</f>
        <v>749339.25</v>
      </c>
      <c r="BX150" s="123"/>
      <c r="BY150" s="123"/>
      <c r="BZ150" s="123"/>
      <c r="CA150" s="123"/>
      <c r="CB150" s="123"/>
      <c r="CC150" s="123"/>
      <c r="CD150" s="123"/>
      <c r="CE150" s="123"/>
      <c r="CF150" s="123"/>
      <c r="CG150" s="123"/>
      <c r="CH150" s="123"/>
      <c r="CI150" s="123"/>
      <c r="CJ150" s="123"/>
      <c r="CK150" s="123"/>
      <c r="CL150" s="123"/>
      <c r="CM150" s="123"/>
      <c r="CN150" s="123"/>
      <c r="CO150" s="123">
        <f>AZ150-BW150</f>
        <v>671460.75</v>
      </c>
      <c r="CP150" s="207"/>
      <c r="CQ150" s="207"/>
      <c r="CR150" s="207"/>
      <c r="CS150" s="207"/>
      <c r="CT150" s="207"/>
      <c r="CU150" s="207"/>
      <c r="CV150" s="207"/>
      <c r="CW150" s="207"/>
      <c r="CX150" s="207"/>
      <c r="CY150" s="207"/>
      <c r="CZ150" s="207"/>
      <c r="DA150" s="207"/>
      <c r="DB150" s="207"/>
      <c r="DC150" s="207"/>
      <c r="DD150" s="207"/>
      <c r="DE150" s="207"/>
      <c r="DF150" s="208"/>
      <c r="DG150" s="23"/>
      <c r="DH150" s="23"/>
    </row>
    <row r="151" spans="1:112" ht="45" customHeight="1">
      <c r="A151" s="235" t="s">
        <v>423</v>
      </c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26"/>
      <c r="AB151" s="57"/>
      <c r="AC151" s="55"/>
      <c r="AD151" s="140"/>
      <c r="AE151" s="138"/>
      <c r="AF151" s="138"/>
      <c r="AG151" s="138"/>
      <c r="AH151" s="139"/>
      <c r="AI151" s="51"/>
      <c r="AJ151" s="138" t="s">
        <v>424</v>
      </c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9"/>
      <c r="AZ151" s="28"/>
      <c r="BA151" s="134">
        <f>BA152</f>
        <v>860000</v>
      </c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2"/>
      <c r="BP151" s="12"/>
      <c r="BQ151" s="12"/>
      <c r="BR151" s="12"/>
      <c r="BS151" s="12"/>
      <c r="BT151" s="12"/>
      <c r="BU151" s="12"/>
      <c r="BV151" s="13"/>
      <c r="BW151" s="28"/>
      <c r="BX151" s="134">
        <f>BX152</f>
        <v>409549.62000000005</v>
      </c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34"/>
      <c r="CL151" s="134"/>
      <c r="CM151" s="12"/>
      <c r="CN151" s="13"/>
      <c r="CO151" s="28"/>
      <c r="CP151" s="211">
        <f>BA151-BX151</f>
        <v>450450.37999999995</v>
      </c>
      <c r="CQ151" s="211"/>
      <c r="CR151" s="211"/>
      <c r="CS151" s="211"/>
      <c r="CT151" s="211"/>
      <c r="CU151" s="211"/>
      <c r="CV151" s="211"/>
      <c r="CW151" s="211"/>
      <c r="CX151" s="211"/>
      <c r="CY151" s="211"/>
      <c r="CZ151" s="211"/>
      <c r="DA151" s="211"/>
      <c r="DB151" s="211"/>
      <c r="DC151" s="211"/>
      <c r="DD151" s="211"/>
      <c r="DE151" s="211"/>
      <c r="DF151" s="211"/>
      <c r="DG151" s="211"/>
      <c r="DH151" s="211"/>
    </row>
    <row r="152" spans="1:112" ht="147.75" customHeight="1">
      <c r="A152" s="235" t="s">
        <v>2</v>
      </c>
      <c r="B152" s="219"/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26"/>
      <c r="AB152" s="57"/>
      <c r="AC152" s="55"/>
      <c r="AD152" s="273"/>
      <c r="AE152" s="175"/>
      <c r="AF152" s="175"/>
      <c r="AG152" s="175"/>
      <c r="AH152" s="274"/>
      <c r="AI152" s="61"/>
      <c r="AJ152" s="138" t="s">
        <v>3</v>
      </c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  <c r="AY152" s="139"/>
      <c r="AZ152" s="28"/>
      <c r="BA152" s="134">
        <f>BA153</f>
        <v>860000</v>
      </c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2"/>
      <c r="BP152" s="12"/>
      <c r="BQ152" s="12"/>
      <c r="BR152" s="12"/>
      <c r="BS152" s="12"/>
      <c r="BT152" s="12"/>
      <c r="BU152" s="12"/>
      <c r="BV152" s="13"/>
      <c r="BW152" s="28"/>
      <c r="BX152" s="134">
        <f>BX153</f>
        <v>409549.62000000005</v>
      </c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  <c r="CJ152" s="134"/>
      <c r="CK152" s="134"/>
      <c r="CL152" s="134"/>
      <c r="CM152" s="12"/>
      <c r="CN152" s="13"/>
      <c r="CO152" s="28"/>
      <c r="CP152" s="133">
        <f>BA152-BX152</f>
        <v>450450.37999999995</v>
      </c>
      <c r="CQ152" s="134"/>
      <c r="CR152" s="134"/>
      <c r="CS152" s="134"/>
      <c r="CT152" s="134"/>
      <c r="CU152" s="134"/>
      <c r="CV152" s="134"/>
      <c r="CW152" s="134"/>
      <c r="CX152" s="134"/>
      <c r="CY152" s="134"/>
      <c r="CZ152" s="134"/>
      <c r="DA152" s="134"/>
      <c r="DB152" s="134"/>
      <c r="DC152" s="134"/>
      <c r="DD152" s="134"/>
      <c r="DE152" s="134"/>
      <c r="DF152" s="134"/>
      <c r="DG152" s="134"/>
      <c r="DH152" s="141"/>
    </row>
    <row r="153" spans="1:112" ht="36" customHeight="1">
      <c r="A153" s="235" t="s">
        <v>208</v>
      </c>
      <c r="B153" s="219"/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26"/>
      <c r="AB153" s="238"/>
      <c r="AC153" s="239"/>
      <c r="AD153" s="239"/>
      <c r="AE153" s="239"/>
      <c r="AF153" s="239"/>
      <c r="AG153" s="239"/>
      <c r="AH153" s="239"/>
      <c r="AI153" s="240"/>
      <c r="AJ153" s="140" t="s">
        <v>318</v>
      </c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8"/>
      <c r="AX153" s="138"/>
      <c r="AY153" s="139"/>
      <c r="AZ153" s="28"/>
      <c r="BA153" s="134">
        <f>BA154+BA158</f>
        <v>860000</v>
      </c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2"/>
      <c r="BP153" s="12"/>
      <c r="BQ153" s="12"/>
      <c r="BR153" s="12"/>
      <c r="BS153" s="12"/>
      <c r="BT153" s="12"/>
      <c r="BU153" s="12"/>
      <c r="BV153" s="13"/>
      <c r="BW153" s="28"/>
      <c r="BX153" s="134">
        <f>BX154+BX158</f>
        <v>409549.62000000005</v>
      </c>
      <c r="BY153" s="134"/>
      <c r="BZ153" s="134"/>
      <c r="CA153" s="134"/>
      <c r="CB153" s="134"/>
      <c r="CC153" s="134"/>
      <c r="CD153" s="134"/>
      <c r="CE153" s="134"/>
      <c r="CF153" s="134"/>
      <c r="CG153" s="134"/>
      <c r="CH153" s="134"/>
      <c r="CI153" s="134"/>
      <c r="CJ153" s="134"/>
      <c r="CK153" s="134"/>
      <c r="CL153" s="134"/>
      <c r="CM153" s="12"/>
      <c r="CN153" s="13"/>
      <c r="CO153" s="28"/>
      <c r="CP153" s="133">
        <f>BA153-BX153</f>
        <v>450450.37999999995</v>
      </c>
      <c r="CQ153" s="134"/>
      <c r="CR153" s="134"/>
      <c r="CS153" s="134"/>
      <c r="CT153" s="134"/>
      <c r="CU153" s="134"/>
      <c r="CV153" s="134"/>
      <c r="CW153" s="134"/>
      <c r="CX153" s="134"/>
      <c r="CY153" s="134"/>
      <c r="CZ153" s="134"/>
      <c r="DA153" s="134"/>
      <c r="DB153" s="134"/>
      <c r="DC153" s="134"/>
      <c r="DD153" s="134"/>
      <c r="DE153" s="134"/>
      <c r="DF153" s="134"/>
      <c r="DG153" s="134"/>
      <c r="DH153" s="141"/>
    </row>
    <row r="154" spans="1:112" ht="12.75" customHeight="1">
      <c r="A154" s="235" t="s">
        <v>96</v>
      </c>
      <c r="B154" s="219"/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26"/>
      <c r="AB154" s="57"/>
      <c r="AC154" s="55"/>
      <c r="AD154" s="273"/>
      <c r="AE154" s="175"/>
      <c r="AF154" s="175"/>
      <c r="AG154" s="175"/>
      <c r="AH154" s="274"/>
      <c r="AI154" s="58"/>
      <c r="AJ154" s="138" t="s">
        <v>319</v>
      </c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9"/>
      <c r="AZ154" s="28"/>
      <c r="BA154" s="134">
        <f>AZ155+AZ156+BA157</f>
        <v>707400</v>
      </c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2"/>
      <c r="BP154" s="12"/>
      <c r="BQ154" s="12"/>
      <c r="BR154" s="12"/>
      <c r="BS154" s="12"/>
      <c r="BT154" s="12"/>
      <c r="BU154" s="12"/>
      <c r="BV154" s="13"/>
      <c r="BW154" s="28"/>
      <c r="BX154" s="134">
        <f>BO155+BX156+BW157</f>
        <v>409549.62000000005</v>
      </c>
      <c r="BY154" s="134"/>
      <c r="BZ154" s="134"/>
      <c r="CA154" s="134"/>
      <c r="CB154" s="134"/>
      <c r="CC154" s="134"/>
      <c r="CD154" s="134"/>
      <c r="CE154" s="134"/>
      <c r="CF154" s="134"/>
      <c r="CG154" s="134"/>
      <c r="CH154" s="134"/>
      <c r="CI154" s="134"/>
      <c r="CJ154" s="134"/>
      <c r="CK154" s="134"/>
      <c r="CL154" s="134"/>
      <c r="CM154" s="12"/>
      <c r="CN154" s="13"/>
      <c r="CO154" s="28"/>
      <c r="CP154" s="133">
        <f>BA154-BX154</f>
        <v>297850.37999999995</v>
      </c>
      <c r="CQ154" s="134"/>
      <c r="CR154" s="134"/>
      <c r="CS154" s="134"/>
      <c r="CT154" s="134"/>
      <c r="CU154" s="134"/>
      <c r="CV154" s="134"/>
      <c r="CW154" s="134"/>
      <c r="CX154" s="134"/>
      <c r="CY154" s="134"/>
      <c r="CZ154" s="134"/>
      <c r="DA154" s="134"/>
      <c r="DB154" s="134"/>
      <c r="DC154" s="134"/>
      <c r="DD154" s="134"/>
      <c r="DE154" s="134"/>
      <c r="DF154" s="134"/>
      <c r="DG154" s="134"/>
      <c r="DH154" s="141"/>
    </row>
    <row r="155" spans="1:112" ht="12.75" customHeight="1">
      <c r="A155" s="235" t="s">
        <v>98</v>
      </c>
      <c r="B155" s="219"/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26"/>
      <c r="AB155" s="238"/>
      <c r="AC155" s="239"/>
      <c r="AD155" s="239"/>
      <c r="AE155" s="239"/>
      <c r="AF155" s="239"/>
      <c r="AG155" s="239"/>
      <c r="AH155" s="240"/>
      <c r="AI155" s="51"/>
      <c r="AJ155" s="138" t="s">
        <v>320</v>
      </c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9"/>
      <c r="AZ155" s="133">
        <v>416900</v>
      </c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3">
        <v>217453.53</v>
      </c>
      <c r="BP155" s="134"/>
      <c r="BQ155" s="134"/>
      <c r="BR155" s="134"/>
      <c r="BS155" s="134"/>
      <c r="BT155" s="134"/>
      <c r="BU155" s="134"/>
      <c r="BV155" s="134"/>
      <c r="BW155" s="134"/>
      <c r="BX155" s="134"/>
      <c r="BY155" s="134"/>
      <c r="BZ155" s="134"/>
      <c r="CA155" s="134"/>
      <c r="CB155" s="134"/>
      <c r="CC155" s="134"/>
      <c r="CD155" s="134"/>
      <c r="CE155" s="134"/>
      <c r="CF155" s="134"/>
      <c r="CG155" s="134"/>
      <c r="CH155" s="134"/>
      <c r="CI155" s="134"/>
      <c r="CJ155" s="134"/>
      <c r="CK155" s="134"/>
      <c r="CL155" s="141"/>
      <c r="CM155" s="12"/>
      <c r="CN155" s="13"/>
      <c r="CO155" s="28"/>
      <c r="CP155" s="211">
        <f>AZ155-BO155</f>
        <v>199446.47</v>
      </c>
      <c r="CQ155" s="211"/>
      <c r="CR155" s="211"/>
      <c r="CS155" s="211"/>
      <c r="CT155" s="211"/>
      <c r="CU155" s="211"/>
      <c r="CV155" s="211"/>
      <c r="CW155" s="211"/>
      <c r="CX155" s="211"/>
      <c r="CY155" s="211"/>
      <c r="CZ155" s="211"/>
      <c r="DA155" s="211"/>
      <c r="DB155" s="211"/>
      <c r="DC155" s="211"/>
      <c r="DD155" s="211"/>
      <c r="DE155" s="211"/>
      <c r="DF155" s="211"/>
      <c r="DG155" s="211"/>
      <c r="DH155" s="211"/>
    </row>
    <row r="156" spans="1:112" ht="24.75" customHeight="1">
      <c r="A156" s="235" t="s">
        <v>128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26"/>
      <c r="AB156" s="238"/>
      <c r="AC156" s="239"/>
      <c r="AD156" s="239"/>
      <c r="AE156" s="239"/>
      <c r="AF156" s="239"/>
      <c r="AG156" s="239"/>
      <c r="AH156" s="240"/>
      <c r="AI156" s="51"/>
      <c r="AJ156" s="138" t="s">
        <v>321</v>
      </c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9"/>
      <c r="AZ156" s="133">
        <v>280000</v>
      </c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4"/>
      <c r="BM156" s="134"/>
      <c r="BN156" s="134"/>
      <c r="BO156" s="12"/>
      <c r="BP156" s="12"/>
      <c r="BQ156" s="12"/>
      <c r="BR156" s="12"/>
      <c r="BS156" s="12"/>
      <c r="BT156" s="12"/>
      <c r="BU156" s="12"/>
      <c r="BV156" s="13"/>
      <c r="BW156" s="28"/>
      <c r="BX156" s="134">
        <v>181684.64</v>
      </c>
      <c r="BY156" s="134"/>
      <c r="BZ156" s="134"/>
      <c r="CA156" s="134"/>
      <c r="CB156" s="134"/>
      <c r="CC156" s="134"/>
      <c r="CD156" s="134"/>
      <c r="CE156" s="134"/>
      <c r="CF156" s="134"/>
      <c r="CG156" s="134"/>
      <c r="CH156" s="134"/>
      <c r="CI156" s="134"/>
      <c r="CJ156" s="134"/>
      <c r="CK156" s="134"/>
      <c r="CL156" s="134"/>
      <c r="CM156" s="12"/>
      <c r="CN156" s="13"/>
      <c r="CO156" s="28"/>
      <c r="CP156" s="133">
        <f>AZ156-BX156</f>
        <v>98315.35999999999</v>
      </c>
      <c r="CQ156" s="134"/>
      <c r="CR156" s="134"/>
      <c r="CS156" s="134"/>
      <c r="CT156" s="134"/>
      <c r="CU156" s="134"/>
      <c r="CV156" s="134"/>
      <c r="CW156" s="134"/>
      <c r="CX156" s="134"/>
      <c r="CY156" s="134"/>
      <c r="CZ156" s="134"/>
      <c r="DA156" s="134"/>
      <c r="DB156" s="134"/>
      <c r="DC156" s="134"/>
      <c r="DD156" s="134"/>
      <c r="DE156" s="134"/>
      <c r="DF156" s="134"/>
      <c r="DG156" s="134"/>
      <c r="DH156" s="141"/>
    </row>
    <row r="157" spans="1:112" ht="15" customHeight="1">
      <c r="A157" s="221" t="s">
        <v>129</v>
      </c>
      <c r="B157" s="221"/>
      <c r="C157" s="221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Z157" s="221"/>
      <c r="AA157" s="221"/>
      <c r="AB157" s="136"/>
      <c r="AC157" s="275"/>
      <c r="AD157" s="239"/>
      <c r="AE157" s="239"/>
      <c r="AF157" s="239"/>
      <c r="AG157" s="239"/>
      <c r="AH157" s="240"/>
      <c r="AI157" s="51"/>
      <c r="AJ157" s="138" t="s">
        <v>493</v>
      </c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9"/>
      <c r="AZ157" s="28"/>
      <c r="BA157" s="134">
        <v>10500</v>
      </c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2"/>
      <c r="BP157" s="12"/>
      <c r="BQ157" s="12"/>
      <c r="BR157" s="12"/>
      <c r="BS157" s="12"/>
      <c r="BT157" s="12"/>
      <c r="BU157" s="12"/>
      <c r="BV157" s="13"/>
      <c r="BW157" s="133">
        <v>10411.45</v>
      </c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134"/>
      <c r="CK157" s="134"/>
      <c r="CL157" s="134"/>
      <c r="CM157" s="12"/>
      <c r="CN157" s="13"/>
      <c r="CO157" s="133">
        <f>BA157-BW157</f>
        <v>88.54999999999927</v>
      </c>
      <c r="CP157" s="134"/>
      <c r="CQ157" s="134"/>
      <c r="CR157" s="134"/>
      <c r="CS157" s="134"/>
      <c r="CT157" s="134"/>
      <c r="CU157" s="134"/>
      <c r="CV157" s="134"/>
      <c r="CW157" s="134"/>
      <c r="CX157" s="134"/>
      <c r="CY157" s="134"/>
      <c r="CZ157" s="134"/>
      <c r="DA157" s="134"/>
      <c r="DB157" s="134"/>
      <c r="DC157" s="134"/>
      <c r="DD157" s="134"/>
      <c r="DE157" s="134"/>
      <c r="DF157" s="134"/>
      <c r="DG157" s="134"/>
      <c r="DH157" s="134"/>
    </row>
    <row r="158" spans="1:112" ht="15" customHeight="1">
      <c r="A158" s="238" t="s">
        <v>100</v>
      </c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40"/>
      <c r="AB158" s="57"/>
      <c r="AC158" s="88"/>
      <c r="AD158" s="239"/>
      <c r="AE158" s="239"/>
      <c r="AF158" s="239"/>
      <c r="AG158" s="239"/>
      <c r="AH158" s="240"/>
      <c r="AI158" s="51"/>
      <c r="AJ158" s="138" t="s">
        <v>519</v>
      </c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  <c r="AV158" s="138"/>
      <c r="AW158" s="138"/>
      <c r="AX158" s="138"/>
      <c r="AY158" s="139"/>
      <c r="AZ158" s="28"/>
      <c r="BA158" s="134">
        <f>BA159</f>
        <v>152600</v>
      </c>
      <c r="BB158" s="134"/>
      <c r="BC158" s="134"/>
      <c r="BD158" s="134"/>
      <c r="BE158" s="134"/>
      <c r="BF158" s="134"/>
      <c r="BG158" s="134"/>
      <c r="BH158" s="134"/>
      <c r="BI158" s="134"/>
      <c r="BJ158" s="134"/>
      <c r="BK158" s="134"/>
      <c r="BL158" s="134"/>
      <c r="BM158" s="134"/>
      <c r="BN158" s="134"/>
      <c r="BO158" s="12"/>
      <c r="BP158" s="12"/>
      <c r="BQ158" s="12"/>
      <c r="BR158" s="12"/>
      <c r="BS158" s="12"/>
      <c r="BT158" s="12"/>
      <c r="BU158" s="12"/>
      <c r="BV158" s="13"/>
      <c r="BW158" s="28"/>
      <c r="BX158" s="134">
        <v>0</v>
      </c>
      <c r="BY158" s="134"/>
      <c r="BZ158" s="134"/>
      <c r="CA158" s="134"/>
      <c r="CB158" s="134"/>
      <c r="CC158" s="134"/>
      <c r="CD158" s="134"/>
      <c r="CE158" s="134"/>
      <c r="CF158" s="134"/>
      <c r="CG158" s="134"/>
      <c r="CH158" s="134"/>
      <c r="CI158" s="134"/>
      <c r="CJ158" s="134"/>
      <c r="CK158" s="134"/>
      <c r="CL158" s="134"/>
      <c r="CM158" s="12"/>
      <c r="CN158" s="13"/>
      <c r="CO158" s="28"/>
      <c r="CP158" s="134">
        <f>BA158-BX158</f>
        <v>152600</v>
      </c>
      <c r="CQ158" s="134"/>
      <c r="CR158" s="134"/>
      <c r="CS158" s="134"/>
      <c r="CT158" s="134"/>
      <c r="CU158" s="134"/>
      <c r="CV158" s="134"/>
      <c r="CW158" s="134"/>
      <c r="CX158" s="134"/>
      <c r="CY158" s="134"/>
      <c r="CZ158" s="134"/>
      <c r="DA158" s="134"/>
      <c r="DB158" s="134"/>
      <c r="DC158" s="134"/>
      <c r="DD158" s="134"/>
      <c r="DE158" s="134"/>
      <c r="DF158" s="134"/>
      <c r="DG158" s="134"/>
      <c r="DH158" s="134"/>
    </row>
    <row r="159" spans="1:112" ht="24.75" customHeight="1">
      <c r="A159" s="235" t="s">
        <v>101</v>
      </c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26"/>
      <c r="AB159" s="57"/>
      <c r="AC159" s="88"/>
      <c r="AD159" s="239"/>
      <c r="AE159" s="239"/>
      <c r="AF159" s="239"/>
      <c r="AG159" s="239"/>
      <c r="AH159" s="240"/>
      <c r="AI159" s="51"/>
      <c r="AJ159" s="138" t="s">
        <v>520</v>
      </c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  <c r="AY159" s="139"/>
      <c r="AZ159" s="28"/>
      <c r="BA159" s="134">
        <v>152600</v>
      </c>
      <c r="BB159" s="134"/>
      <c r="BC159" s="134"/>
      <c r="BD159" s="134"/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2"/>
      <c r="BQ159" s="12"/>
      <c r="BR159" s="12"/>
      <c r="BS159" s="12"/>
      <c r="BT159" s="12"/>
      <c r="BU159" s="12"/>
      <c r="BV159" s="13"/>
      <c r="BW159" s="28"/>
      <c r="BX159" s="134">
        <v>0</v>
      </c>
      <c r="BY159" s="134"/>
      <c r="BZ159" s="134"/>
      <c r="CA159" s="134"/>
      <c r="CB159" s="134"/>
      <c r="CC159" s="134"/>
      <c r="CD159" s="134"/>
      <c r="CE159" s="134"/>
      <c r="CF159" s="134"/>
      <c r="CG159" s="134"/>
      <c r="CH159" s="134"/>
      <c r="CI159" s="134"/>
      <c r="CJ159" s="134"/>
      <c r="CK159" s="134"/>
      <c r="CL159" s="134"/>
      <c r="CM159" s="12"/>
      <c r="CN159" s="13"/>
      <c r="CO159" s="28"/>
      <c r="CP159" s="134">
        <f>BA159-BX159</f>
        <v>152600</v>
      </c>
      <c r="CQ159" s="134"/>
      <c r="CR159" s="134"/>
      <c r="CS159" s="134"/>
      <c r="CT159" s="134"/>
      <c r="CU159" s="134"/>
      <c r="CV159" s="134"/>
      <c r="CW159" s="134"/>
      <c r="CX159" s="134"/>
      <c r="CY159" s="134"/>
      <c r="CZ159" s="134"/>
      <c r="DA159" s="134"/>
      <c r="DB159" s="134"/>
      <c r="DC159" s="134"/>
      <c r="DD159" s="134"/>
      <c r="DE159" s="134"/>
      <c r="DF159" s="134"/>
      <c r="DG159" s="134"/>
      <c r="DH159" s="134"/>
    </row>
    <row r="160" spans="1:112" ht="34.5" customHeight="1">
      <c r="A160" s="235" t="s">
        <v>425</v>
      </c>
      <c r="B160" s="219"/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26"/>
      <c r="AB160" s="62"/>
      <c r="AC160" s="239"/>
      <c r="AD160" s="239"/>
      <c r="AE160" s="239"/>
      <c r="AF160" s="239"/>
      <c r="AG160" s="239"/>
      <c r="AH160" s="240"/>
      <c r="AI160" s="51"/>
      <c r="AJ160" s="138" t="s">
        <v>427</v>
      </c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  <c r="AY160" s="139"/>
      <c r="AZ160" s="28"/>
      <c r="BA160" s="134">
        <f>AZ161+AZ169+BA178</f>
        <v>555800</v>
      </c>
      <c r="BB160" s="134"/>
      <c r="BC160" s="134"/>
      <c r="BD160" s="134"/>
      <c r="BE160" s="134"/>
      <c r="BF160" s="134"/>
      <c r="BG160" s="134"/>
      <c r="BH160" s="134"/>
      <c r="BI160" s="134"/>
      <c r="BJ160" s="134"/>
      <c r="BK160" s="134"/>
      <c r="BL160" s="134"/>
      <c r="BM160" s="134"/>
      <c r="BN160" s="134"/>
      <c r="BO160" s="12"/>
      <c r="BP160" s="12"/>
      <c r="BQ160" s="12"/>
      <c r="BR160" s="12"/>
      <c r="BS160" s="12"/>
      <c r="BT160" s="12"/>
      <c r="BU160" s="12"/>
      <c r="BV160" s="13"/>
      <c r="BW160" s="133">
        <f>BW161+BW169+BX178</f>
        <v>339789.63</v>
      </c>
      <c r="BX160" s="134"/>
      <c r="BY160" s="134"/>
      <c r="BZ160" s="134"/>
      <c r="CA160" s="134"/>
      <c r="CB160" s="134"/>
      <c r="CC160" s="134"/>
      <c r="CD160" s="134"/>
      <c r="CE160" s="134"/>
      <c r="CF160" s="134"/>
      <c r="CG160" s="134"/>
      <c r="CH160" s="134"/>
      <c r="CI160" s="134"/>
      <c r="CJ160" s="134"/>
      <c r="CK160" s="134"/>
      <c r="CL160" s="134"/>
      <c r="CM160" s="12"/>
      <c r="CN160" s="13"/>
      <c r="CO160" s="28"/>
      <c r="CP160" s="209">
        <f>BA160-BW160</f>
        <v>216010.37</v>
      </c>
      <c r="CQ160" s="210"/>
      <c r="CR160" s="210"/>
      <c r="CS160" s="210"/>
      <c r="CT160" s="210"/>
      <c r="CU160" s="210"/>
      <c r="CV160" s="210"/>
      <c r="CW160" s="210"/>
      <c r="CX160" s="210"/>
      <c r="CY160" s="210"/>
      <c r="CZ160" s="210"/>
      <c r="DA160" s="210"/>
      <c r="DB160" s="210"/>
      <c r="DC160" s="210"/>
      <c r="DD160" s="210"/>
      <c r="DE160" s="210"/>
      <c r="DF160" s="210"/>
      <c r="DG160" s="210"/>
      <c r="DH160" s="210"/>
    </row>
    <row r="161" spans="1:110" ht="135.75" customHeight="1">
      <c r="A161" s="222" t="s">
        <v>4</v>
      </c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136"/>
      <c r="AC161" s="130"/>
      <c r="AD161" s="131"/>
      <c r="AE161" s="131"/>
      <c r="AF161" s="131"/>
      <c r="AG161" s="131"/>
      <c r="AH161" s="131"/>
      <c r="AI161" s="131" t="s">
        <v>375</v>
      </c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3">
        <f>AZ162+BA167</f>
        <v>64000</v>
      </c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4"/>
      <c r="BK161" s="134"/>
      <c r="BL161" s="134"/>
      <c r="BM161" s="134"/>
      <c r="BN161" s="134"/>
      <c r="BO161" s="134"/>
      <c r="BP161" s="134"/>
      <c r="BQ161" s="134"/>
      <c r="BR161" s="134"/>
      <c r="BS161" s="134"/>
      <c r="BT161" s="134"/>
      <c r="BU161" s="134"/>
      <c r="BV161" s="141"/>
      <c r="BW161" s="147">
        <f>BW162</f>
        <v>35524</v>
      </c>
      <c r="BX161" s="147"/>
      <c r="BY161" s="147"/>
      <c r="BZ161" s="147"/>
      <c r="CA161" s="147"/>
      <c r="CB161" s="147"/>
      <c r="CC161" s="147"/>
      <c r="CD161" s="147"/>
      <c r="CE161" s="147"/>
      <c r="CF161" s="147"/>
      <c r="CG161" s="147"/>
      <c r="CH161" s="147"/>
      <c r="CI161" s="147"/>
      <c r="CJ161" s="147"/>
      <c r="CK161" s="147"/>
      <c r="CL161" s="147"/>
      <c r="CM161" s="147"/>
      <c r="CN161" s="147"/>
      <c r="CO161" s="147">
        <f>CO162</f>
        <v>28399</v>
      </c>
      <c r="CP161" s="147"/>
      <c r="CQ161" s="147"/>
      <c r="CR161" s="147"/>
      <c r="CS161" s="147"/>
      <c r="CT161" s="147"/>
      <c r="CU161" s="147"/>
      <c r="CV161" s="147"/>
      <c r="CW161" s="147"/>
      <c r="CX161" s="147"/>
      <c r="CY161" s="147"/>
      <c r="CZ161" s="147"/>
      <c r="DA161" s="147"/>
      <c r="DB161" s="147"/>
      <c r="DC161" s="147"/>
      <c r="DD161" s="147"/>
      <c r="DE161" s="147"/>
      <c r="DF161" s="117"/>
    </row>
    <row r="162" spans="1:112" s="23" customFormat="1" ht="33.75" customHeight="1">
      <c r="A162" s="135" t="s">
        <v>208</v>
      </c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6"/>
      <c r="AC162" s="130"/>
      <c r="AD162" s="131"/>
      <c r="AE162" s="131"/>
      <c r="AF162" s="131"/>
      <c r="AG162" s="131"/>
      <c r="AH162" s="131"/>
      <c r="AI162" s="131" t="s">
        <v>322</v>
      </c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1"/>
      <c r="AY162" s="131"/>
      <c r="AZ162" s="133">
        <f>AZ163</f>
        <v>58400</v>
      </c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41"/>
      <c r="BW162" s="147">
        <f>BW163+BX167</f>
        <v>35524</v>
      </c>
      <c r="BX162" s="147"/>
      <c r="BY162" s="147"/>
      <c r="BZ162" s="147"/>
      <c r="CA162" s="147"/>
      <c r="CB162" s="147"/>
      <c r="CC162" s="147"/>
      <c r="CD162" s="147"/>
      <c r="CE162" s="147"/>
      <c r="CF162" s="147"/>
      <c r="CG162" s="147"/>
      <c r="CH162" s="147"/>
      <c r="CI162" s="147"/>
      <c r="CJ162" s="147"/>
      <c r="CK162" s="147"/>
      <c r="CL162" s="147"/>
      <c r="CM162" s="147"/>
      <c r="CN162" s="147"/>
      <c r="CO162" s="147">
        <f>CO163</f>
        <v>28399</v>
      </c>
      <c r="CP162" s="147"/>
      <c r="CQ162" s="147"/>
      <c r="CR162" s="147"/>
      <c r="CS162" s="147"/>
      <c r="CT162" s="147"/>
      <c r="CU162" s="147"/>
      <c r="CV162" s="147"/>
      <c r="CW162" s="147"/>
      <c r="CX162" s="147"/>
      <c r="CY162" s="147"/>
      <c r="CZ162" s="147"/>
      <c r="DA162" s="147"/>
      <c r="DB162" s="147"/>
      <c r="DC162" s="147"/>
      <c r="DD162" s="147"/>
      <c r="DE162" s="147"/>
      <c r="DF162" s="117"/>
      <c r="DG162" s="16"/>
      <c r="DH162" s="16"/>
    </row>
    <row r="163" spans="1:112" s="23" customFormat="1" ht="16.5" customHeight="1">
      <c r="A163" s="135" t="s">
        <v>127</v>
      </c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6"/>
      <c r="AC163" s="137"/>
      <c r="AD163" s="138"/>
      <c r="AE163" s="138"/>
      <c r="AF163" s="138"/>
      <c r="AG163" s="138"/>
      <c r="AH163" s="139"/>
      <c r="AI163" s="140" t="s">
        <v>323</v>
      </c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  <c r="AY163" s="139"/>
      <c r="AZ163" s="133">
        <f>AZ164+AZ165+AZ166</f>
        <v>58400</v>
      </c>
      <c r="BA163" s="134"/>
      <c r="BB163" s="134"/>
      <c r="BC163" s="134"/>
      <c r="BD163" s="134"/>
      <c r="BE163" s="134"/>
      <c r="BF163" s="134"/>
      <c r="BG163" s="134"/>
      <c r="BH163" s="134"/>
      <c r="BI163" s="134"/>
      <c r="BJ163" s="134"/>
      <c r="BK163" s="134"/>
      <c r="BL163" s="134"/>
      <c r="BM163" s="134"/>
      <c r="BN163" s="134"/>
      <c r="BO163" s="134"/>
      <c r="BP163" s="134"/>
      <c r="BQ163" s="134"/>
      <c r="BR163" s="134"/>
      <c r="BS163" s="134"/>
      <c r="BT163" s="12"/>
      <c r="BU163" s="12"/>
      <c r="BV163" s="13"/>
      <c r="BW163" s="133">
        <f>BW164+BW165+BW166</f>
        <v>30001</v>
      </c>
      <c r="BX163" s="134"/>
      <c r="BY163" s="134"/>
      <c r="BZ163" s="134"/>
      <c r="CA163" s="134"/>
      <c r="CB163" s="134"/>
      <c r="CC163" s="134"/>
      <c r="CD163" s="134"/>
      <c r="CE163" s="134"/>
      <c r="CF163" s="134"/>
      <c r="CG163" s="134"/>
      <c r="CH163" s="134"/>
      <c r="CI163" s="134"/>
      <c r="CJ163" s="134"/>
      <c r="CK163" s="134"/>
      <c r="CL163" s="134"/>
      <c r="CM163" s="134"/>
      <c r="CN163" s="141"/>
      <c r="CO163" s="133">
        <f>AZ163-BW163</f>
        <v>28399</v>
      </c>
      <c r="CP163" s="134"/>
      <c r="CQ163" s="134"/>
      <c r="CR163" s="134"/>
      <c r="CS163" s="134"/>
      <c r="CT163" s="134"/>
      <c r="CU163" s="134"/>
      <c r="CV163" s="134"/>
      <c r="CW163" s="134"/>
      <c r="CX163" s="134"/>
      <c r="CY163" s="134"/>
      <c r="CZ163" s="134"/>
      <c r="DA163" s="134"/>
      <c r="DB163" s="134"/>
      <c r="DC163" s="134"/>
      <c r="DD163" s="134"/>
      <c r="DE163" s="134"/>
      <c r="DF163" s="24"/>
      <c r="DG163" s="16"/>
      <c r="DH163" s="16"/>
    </row>
    <row r="164" spans="1:112" ht="13.5" customHeight="1">
      <c r="A164" s="135" t="s">
        <v>239</v>
      </c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6"/>
      <c r="AC164" s="137"/>
      <c r="AD164" s="138"/>
      <c r="AE164" s="138"/>
      <c r="AF164" s="138"/>
      <c r="AG164" s="138"/>
      <c r="AH164" s="139"/>
      <c r="AI164" s="140" t="s">
        <v>324</v>
      </c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9"/>
      <c r="AZ164" s="133">
        <v>30100</v>
      </c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2"/>
      <c r="BU164" s="12"/>
      <c r="BV164" s="13"/>
      <c r="BW164" s="133">
        <v>6600</v>
      </c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4"/>
      <c r="CH164" s="134"/>
      <c r="CI164" s="134"/>
      <c r="CJ164" s="134"/>
      <c r="CK164" s="134"/>
      <c r="CL164" s="134"/>
      <c r="CM164" s="134"/>
      <c r="CN164" s="141"/>
      <c r="CO164" s="190">
        <f>AZ164-BW164</f>
        <v>23500</v>
      </c>
      <c r="CP164" s="191"/>
      <c r="CQ164" s="191"/>
      <c r="CR164" s="191"/>
      <c r="CS164" s="191"/>
      <c r="CT164" s="191"/>
      <c r="CU164" s="191"/>
      <c r="CV164" s="191"/>
      <c r="CW164" s="191"/>
      <c r="CX164" s="191"/>
      <c r="CY164" s="191"/>
      <c r="CZ164" s="191"/>
      <c r="DA164" s="191"/>
      <c r="DB164" s="191"/>
      <c r="DC164" s="191"/>
      <c r="DD164" s="191"/>
      <c r="DE164" s="191"/>
      <c r="DF164" s="191"/>
      <c r="DG164" s="191"/>
      <c r="DH164" s="191"/>
    </row>
    <row r="165" spans="1:112" ht="21.75" customHeight="1">
      <c r="A165" s="135" t="s">
        <v>128</v>
      </c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6"/>
      <c r="AC165" s="137"/>
      <c r="AD165" s="138"/>
      <c r="AE165" s="138"/>
      <c r="AF165" s="138"/>
      <c r="AG165" s="138"/>
      <c r="AH165" s="139"/>
      <c r="AI165" s="140" t="s">
        <v>325</v>
      </c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  <c r="AT165" s="138"/>
      <c r="AU165" s="138"/>
      <c r="AV165" s="138"/>
      <c r="AW165" s="138"/>
      <c r="AX165" s="138"/>
      <c r="AY165" s="139"/>
      <c r="AZ165" s="133">
        <v>23500</v>
      </c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4"/>
      <c r="BK165" s="134"/>
      <c r="BL165" s="134"/>
      <c r="BM165" s="134"/>
      <c r="BN165" s="134"/>
      <c r="BO165" s="134"/>
      <c r="BP165" s="134"/>
      <c r="BQ165" s="134"/>
      <c r="BR165" s="134"/>
      <c r="BS165" s="134"/>
      <c r="BT165" s="12"/>
      <c r="BU165" s="12"/>
      <c r="BV165" s="13"/>
      <c r="BW165" s="133">
        <v>23401</v>
      </c>
      <c r="BX165" s="134"/>
      <c r="BY165" s="134"/>
      <c r="BZ165" s="134"/>
      <c r="CA165" s="134"/>
      <c r="CB165" s="134"/>
      <c r="CC165" s="134"/>
      <c r="CD165" s="134"/>
      <c r="CE165" s="134"/>
      <c r="CF165" s="134"/>
      <c r="CG165" s="134"/>
      <c r="CH165" s="134"/>
      <c r="CI165" s="134"/>
      <c r="CJ165" s="134"/>
      <c r="CK165" s="134"/>
      <c r="CL165" s="134"/>
      <c r="CM165" s="134"/>
      <c r="CN165" s="141"/>
      <c r="CO165" s="133">
        <f>AZ165-BW165</f>
        <v>99</v>
      </c>
      <c r="CP165" s="134"/>
      <c r="CQ165" s="134"/>
      <c r="CR165" s="134"/>
      <c r="CS165" s="134"/>
      <c r="CT165" s="134"/>
      <c r="CU165" s="134"/>
      <c r="CV165" s="134"/>
      <c r="CW165" s="134"/>
      <c r="CX165" s="134"/>
      <c r="CY165" s="134"/>
      <c r="CZ165" s="134"/>
      <c r="DA165" s="134"/>
      <c r="DB165" s="134"/>
      <c r="DC165" s="134"/>
      <c r="DD165" s="134"/>
      <c r="DE165" s="134"/>
      <c r="DF165" s="134"/>
      <c r="DG165" s="134"/>
      <c r="DH165" s="141"/>
    </row>
    <row r="166" spans="1:112" ht="14.25" customHeight="1">
      <c r="A166" s="135" t="s">
        <v>129</v>
      </c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6"/>
      <c r="AC166" s="137"/>
      <c r="AD166" s="138"/>
      <c r="AE166" s="138"/>
      <c r="AF166" s="138"/>
      <c r="AG166" s="138"/>
      <c r="AH166" s="139"/>
      <c r="AI166" s="140" t="s">
        <v>326</v>
      </c>
      <c r="AJ166" s="138"/>
      <c r="AK166" s="138"/>
      <c r="AL166" s="138"/>
      <c r="AM166" s="138"/>
      <c r="AN166" s="138"/>
      <c r="AO166" s="138"/>
      <c r="AP166" s="138"/>
      <c r="AQ166" s="138"/>
      <c r="AR166" s="138"/>
      <c r="AS166" s="138"/>
      <c r="AT166" s="138"/>
      <c r="AU166" s="138"/>
      <c r="AV166" s="138"/>
      <c r="AW166" s="138"/>
      <c r="AX166" s="138"/>
      <c r="AY166" s="139"/>
      <c r="AZ166" s="133">
        <v>4800</v>
      </c>
      <c r="BA166" s="134"/>
      <c r="BB166" s="134"/>
      <c r="BC166" s="134"/>
      <c r="BD166" s="134"/>
      <c r="BE166" s="134"/>
      <c r="BF166" s="134"/>
      <c r="BG166" s="134"/>
      <c r="BH166" s="134"/>
      <c r="BI166" s="134"/>
      <c r="BJ166" s="134"/>
      <c r="BK166" s="134"/>
      <c r="BL166" s="134"/>
      <c r="BM166" s="134"/>
      <c r="BN166" s="134"/>
      <c r="BO166" s="134"/>
      <c r="BP166" s="134"/>
      <c r="BQ166" s="134"/>
      <c r="BR166" s="134"/>
      <c r="BS166" s="134"/>
      <c r="BT166" s="12"/>
      <c r="BU166" s="12"/>
      <c r="BV166" s="13"/>
      <c r="BW166" s="133">
        <v>0</v>
      </c>
      <c r="BX166" s="134"/>
      <c r="BY166" s="134"/>
      <c r="BZ166" s="134"/>
      <c r="CA166" s="134"/>
      <c r="CB166" s="134"/>
      <c r="CC166" s="134"/>
      <c r="CD166" s="134"/>
      <c r="CE166" s="134"/>
      <c r="CF166" s="134"/>
      <c r="CG166" s="134"/>
      <c r="CH166" s="134"/>
      <c r="CI166" s="134"/>
      <c r="CJ166" s="134"/>
      <c r="CK166" s="134"/>
      <c r="CL166" s="134"/>
      <c r="CM166" s="134"/>
      <c r="CN166" s="141"/>
      <c r="CO166" s="133">
        <f>AZ166-BW166</f>
        <v>4800</v>
      </c>
      <c r="CP166" s="134"/>
      <c r="CQ166" s="134"/>
      <c r="CR166" s="134"/>
      <c r="CS166" s="134"/>
      <c r="CT166" s="134"/>
      <c r="CU166" s="134"/>
      <c r="CV166" s="134"/>
      <c r="CW166" s="134"/>
      <c r="CX166" s="134"/>
      <c r="CY166" s="134"/>
      <c r="CZ166" s="134"/>
      <c r="DA166" s="134"/>
      <c r="DB166" s="134"/>
      <c r="DC166" s="134"/>
      <c r="DD166" s="134"/>
      <c r="DE166" s="134"/>
      <c r="DF166" s="134"/>
      <c r="DG166" s="134"/>
      <c r="DH166" s="141"/>
    </row>
    <row r="167" spans="1:112" ht="14.25" customHeight="1">
      <c r="A167" s="215" t="s">
        <v>100</v>
      </c>
      <c r="B167" s="215"/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9"/>
      <c r="AC167" s="22"/>
      <c r="AD167" s="138"/>
      <c r="AE167" s="138"/>
      <c r="AF167" s="138"/>
      <c r="AG167" s="138"/>
      <c r="AH167" s="139"/>
      <c r="AI167" s="51"/>
      <c r="AJ167" s="138" t="s">
        <v>485</v>
      </c>
      <c r="AK167" s="138"/>
      <c r="AL167" s="138"/>
      <c r="AM167" s="138"/>
      <c r="AN167" s="138"/>
      <c r="AO167" s="138"/>
      <c r="AP167" s="138"/>
      <c r="AQ167" s="138"/>
      <c r="AR167" s="138"/>
      <c r="AS167" s="138"/>
      <c r="AT167" s="138"/>
      <c r="AU167" s="138"/>
      <c r="AV167" s="138"/>
      <c r="AW167" s="138"/>
      <c r="AX167" s="138"/>
      <c r="AY167" s="139"/>
      <c r="AZ167" s="28"/>
      <c r="BA167" s="134">
        <f>BA168</f>
        <v>5600</v>
      </c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  <c r="BM167" s="134"/>
      <c r="BN167" s="134"/>
      <c r="BO167" s="12"/>
      <c r="BP167" s="12"/>
      <c r="BQ167" s="12"/>
      <c r="BR167" s="12"/>
      <c r="BS167" s="12"/>
      <c r="BT167" s="12"/>
      <c r="BU167" s="12"/>
      <c r="BV167" s="13"/>
      <c r="BW167" s="28"/>
      <c r="BX167" s="134">
        <f>BX168</f>
        <v>5523</v>
      </c>
      <c r="BY167" s="134"/>
      <c r="BZ167" s="134"/>
      <c r="CA167" s="134"/>
      <c r="CB167" s="134"/>
      <c r="CC167" s="134"/>
      <c r="CD167" s="134"/>
      <c r="CE167" s="134"/>
      <c r="CF167" s="134"/>
      <c r="CG167" s="134"/>
      <c r="CH167" s="134"/>
      <c r="CI167" s="134"/>
      <c r="CJ167" s="134"/>
      <c r="CK167" s="134"/>
      <c r="CL167" s="134"/>
      <c r="CM167" s="12"/>
      <c r="CN167" s="13"/>
      <c r="CO167" s="83"/>
      <c r="CP167" s="210">
        <f>CP168</f>
        <v>77</v>
      </c>
      <c r="CQ167" s="210"/>
      <c r="CR167" s="210"/>
      <c r="CS167" s="210"/>
      <c r="CT167" s="210"/>
      <c r="CU167" s="210"/>
      <c r="CV167" s="210"/>
      <c r="CW167" s="210"/>
      <c r="CX167" s="210"/>
      <c r="CY167" s="210"/>
      <c r="CZ167" s="210"/>
      <c r="DA167" s="210"/>
      <c r="DB167" s="210"/>
      <c r="DC167" s="210"/>
      <c r="DD167" s="210"/>
      <c r="DE167" s="210"/>
      <c r="DF167" s="210"/>
      <c r="DG167" s="210"/>
      <c r="DH167" s="210"/>
    </row>
    <row r="168" spans="1:112" ht="21" customHeight="1">
      <c r="A168" s="145" t="s">
        <v>101</v>
      </c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29"/>
      <c r="AC168" s="137"/>
      <c r="AD168" s="138"/>
      <c r="AE168" s="138"/>
      <c r="AF168" s="138"/>
      <c r="AG168" s="138"/>
      <c r="AH168" s="139"/>
      <c r="AI168" s="51"/>
      <c r="AJ168" s="138" t="s">
        <v>484</v>
      </c>
      <c r="AK168" s="138"/>
      <c r="AL168" s="138"/>
      <c r="AM168" s="138"/>
      <c r="AN168" s="138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8"/>
      <c r="AY168" s="139"/>
      <c r="AZ168" s="28"/>
      <c r="BA168" s="134">
        <v>5600</v>
      </c>
      <c r="BB168" s="134"/>
      <c r="BC168" s="134"/>
      <c r="BD168" s="134"/>
      <c r="BE168" s="134"/>
      <c r="BF168" s="134"/>
      <c r="BG168" s="134"/>
      <c r="BH168" s="134"/>
      <c r="BI168" s="134"/>
      <c r="BJ168" s="134"/>
      <c r="BK168" s="134"/>
      <c r="BL168" s="134"/>
      <c r="BM168" s="134"/>
      <c r="BN168" s="134"/>
      <c r="BO168" s="12"/>
      <c r="BP168" s="12"/>
      <c r="BQ168" s="12"/>
      <c r="BR168" s="12"/>
      <c r="BS168" s="12"/>
      <c r="BT168" s="12"/>
      <c r="BU168" s="12"/>
      <c r="BV168" s="13"/>
      <c r="BW168" s="28"/>
      <c r="BX168" s="134">
        <v>5523</v>
      </c>
      <c r="BY168" s="134"/>
      <c r="BZ168" s="134"/>
      <c r="CA168" s="134"/>
      <c r="CB168" s="134"/>
      <c r="CC168" s="134"/>
      <c r="CD168" s="134"/>
      <c r="CE168" s="134"/>
      <c r="CF168" s="134"/>
      <c r="CG168" s="134"/>
      <c r="CH168" s="134"/>
      <c r="CI168" s="134"/>
      <c r="CJ168" s="134"/>
      <c r="CK168" s="134"/>
      <c r="CL168" s="134"/>
      <c r="CM168" s="12"/>
      <c r="CN168" s="13"/>
      <c r="CO168" s="83"/>
      <c r="CP168" s="134">
        <f>BA168-BX168</f>
        <v>77</v>
      </c>
      <c r="CQ168" s="134"/>
      <c r="CR168" s="134"/>
      <c r="CS168" s="134"/>
      <c r="CT168" s="134"/>
      <c r="CU168" s="134"/>
      <c r="CV168" s="134"/>
      <c r="CW168" s="134"/>
      <c r="CX168" s="134"/>
      <c r="CY168" s="134"/>
      <c r="CZ168" s="134"/>
      <c r="DA168" s="134"/>
      <c r="DB168" s="134"/>
      <c r="DC168" s="134"/>
      <c r="DD168" s="134"/>
      <c r="DE168" s="134"/>
      <c r="DF168" s="134"/>
      <c r="DG168" s="134"/>
      <c r="DH168" s="134"/>
    </row>
    <row r="169" spans="1:112" ht="182.25" customHeight="1">
      <c r="A169" s="135" t="s">
        <v>5</v>
      </c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6"/>
      <c r="AC169" s="130"/>
      <c r="AD169" s="131"/>
      <c r="AE169" s="131"/>
      <c r="AF169" s="131"/>
      <c r="AG169" s="131"/>
      <c r="AH169" s="131"/>
      <c r="AI169" s="131" t="s">
        <v>6</v>
      </c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1"/>
      <c r="AU169" s="131"/>
      <c r="AV169" s="131"/>
      <c r="AW169" s="131"/>
      <c r="AX169" s="131"/>
      <c r="AY169" s="131"/>
      <c r="AZ169" s="133">
        <f>AZ170</f>
        <v>213800</v>
      </c>
      <c r="BA169" s="134"/>
      <c r="BB169" s="134"/>
      <c r="BC169" s="134"/>
      <c r="BD169" s="134"/>
      <c r="BE169" s="134"/>
      <c r="BF169" s="134"/>
      <c r="BG169" s="134"/>
      <c r="BH169" s="134"/>
      <c r="BI169" s="134"/>
      <c r="BJ169" s="134"/>
      <c r="BK169" s="134"/>
      <c r="BL169" s="134"/>
      <c r="BM169" s="134"/>
      <c r="BN169" s="134"/>
      <c r="BO169" s="134"/>
      <c r="BP169" s="134"/>
      <c r="BQ169" s="134"/>
      <c r="BR169" s="134"/>
      <c r="BS169" s="134"/>
      <c r="BT169" s="134"/>
      <c r="BU169" s="134"/>
      <c r="BV169" s="141"/>
      <c r="BW169" s="147">
        <f>BW170</f>
        <v>139634.69</v>
      </c>
      <c r="BX169" s="147"/>
      <c r="BY169" s="147"/>
      <c r="BZ169" s="147"/>
      <c r="CA169" s="147"/>
      <c r="CB169" s="147"/>
      <c r="CC169" s="147"/>
      <c r="CD169" s="147"/>
      <c r="CE169" s="147"/>
      <c r="CF169" s="147"/>
      <c r="CG169" s="147"/>
      <c r="CH169" s="147"/>
      <c r="CI169" s="147"/>
      <c r="CJ169" s="147"/>
      <c r="CK169" s="147"/>
      <c r="CL169" s="147"/>
      <c r="CM169" s="147"/>
      <c r="CN169" s="147"/>
      <c r="CO169" s="190">
        <f>CO170</f>
        <v>74165.31</v>
      </c>
      <c r="CP169" s="191"/>
      <c r="CQ169" s="191"/>
      <c r="CR169" s="191"/>
      <c r="CS169" s="191"/>
      <c r="CT169" s="191"/>
      <c r="CU169" s="191"/>
      <c r="CV169" s="191"/>
      <c r="CW169" s="191"/>
      <c r="CX169" s="191"/>
      <c r="CY169" s="191"/>
      <c r="CZ169" s="191"/>
      <c r="DA169" s="191"/>
      <c r="DB169" s="191"/>
      <c r="DC169" s="191"/>
      <c r="DD169" s="191"/>
      <c r="DE169" s="191"/>
      <c r="DF169" s="191"/>
      <c r="DG169" s="191"/>
      <c r="DH169" s="191"/>
    </row>
    <row r="170" spans="1:112" ht="34.5" customHeight="1">
      <c r="A170" s="135" t="s">
        <v>208</v>
      </c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6"/>
      <c r="AC170" s="130"/>
      <c r="AD170" s="131"/>
      <c r="AE170" s="131"/>
      <c r="AF170" s="131"/>
      <c r="AG170" s="131"/>
      <c r="AH170" s="131"/>
      <c r="AI170" s="131" t="s">
        <v>327</v>
      </c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1"/>
      <c r="AU170" s="131"/>
      <c r="AV170" s="131"/>
      <c r="AW170" s="131"/>
      <c r="AX170" s="131"/>
      <c r="AY170" s="131"/>
      <c r="AZ170" s="133">
        <f>AZ171+AZ175</f>
        <v>213800</v>
      </c>
      <c r="BA170" s="134"/>
      <c r="BB170" s="134"/>
      <c r="BC170" s="134"/>
      <c r="BD170" s="134"/>
      <c r="BE170" s="134"/>
      <c r="BF170" s="134"/>
      <c r="BG170" s="134"/>
      <c r="BH170" s="134"/>
      <c r="BI170" s="134"/>
      <c r="BJ170" s="134"/>
      <c r="BK170" s="134"/>
      <c r="BL170" s="134"/>
      <c r="BM170" s="134"/>
      <c r="BN170" s="134"/>
      <c r="BO170" s="134"/>
      <c r="BP170" s="134"/>
      <c r="BQ170" s="134"/>
      <c r="BR170" s="134"/>
      <c r="BS170" s="134"/>
      <c r="BT170" s="134"/>
      <c r="BU170" s="134"/>
      <c r="BV170" s="141"/>
      <c r="BW170" s="147">
        <f>BW171+BX175</f>
        <v>139634.69</v>
      </c>
      <c r="BX170" s="147"/>
      <c r="BY170" s="147"/>
      <c r="BZ170" s="147"/>
      <c r="CA170" s="147"/>
      <c r="CB170" s="147"/>
      <c r="CC170" s="147"/>
      <c r="CD170" s="147"/>
      <c r="CE170" s="147"/>
      <c r="CF170" s="147"/>
      <c r="CG170" s="147"/>
      <c r="CH170" s="147"/>
      <c r="CI170" s="147"/>
      <c r="CJ170" s="147"/>
      <c r="CK170" s="147"/>
      <c r="CL170" s="147"/>
      <c r="CM170" s="147"/>
      <c r="CN170" s="147"/>
      <c r="CO170" s="133">
        <f>AZ170-BW170</f>
        <v>74165.31</v>
      </c>
      <c r="CP170" s="134"/>
      <c r="CQ170" s="134"/>
      <c r="CR170" s="134"/>
      <c r="CS170" s="134"/>
      <c r="CT170" s="134"/>
      <c r="CU170" s="134"/>
      <c r="CV170" s="134"/>
      <c r="CW170" s="134"/>
      <c r="CX170" s="134"/>
      <c r="CY170" s="134"/>
      <c r="CZ170" s="134"/>
      <c r="DA170" s="134"/>
      <c r="DB170" s="134"/>
      <c r="DC170" s="134"/>
      <c r="DD170" s="134"/>
      <c r="DE170" s="134"/>
      <c r="DF170" s="134"/>
      <c r="DG170" s="134"/>
      <c r="DH170" s="141"/>
    </row>
    <row r="171" spans="1:112" ht="12.75" customHeight="1">
      <c r="A171" s="221" t="s">
        <v>127</v>
      </c>
      <c r="B171" s="221"/>
      <c r="C171" s="221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  <c r="Z171" s="221"/>
      <c r="AA171" s="221"/>
      <c r="AB171" s="136"/>
      <c r="AC171" s="137"/>
      <c r="AD171" s="138"/>
      <c r="AE171" s="138"/>
      <c r="AF171" s="138"/>
      <c r="AG171" s="138"/>
      <c r="AH171" s="139"/>
      <c r="AI171" s="140" t="s">
        <v>328</v>
      </c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  <c r="AV171" s="138"/>
      <c r="AW171" s="138"/>
      <c r="AX171" s="138"/>
      <c r="AY171" s="139"/>
      <c r="AZ171" s="133">
        <f>BA172+AZ173+BA174</f>
        <v>186900</v>
      </c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  <c r="BK171" s="134"/>
      <c r="BL171" s="134"/>
      <c r="BM171" s="134"/>
      <c r="BN171" s="134"/>
      <c r="BO171" s="134"/>
      <c r="BP171" s="134"/>
      <c r="BQ171" s="134"/>
      <c r="BR171" s="134"/>
      <c r="BS171" s="134"/>
      <c r="BT171" s="12"/>
      <c r="BU171" s="12"/>
      <c r="BV171" s="13"/>
      <c r="BW171" s="133">
        <f>BX173+BW172+BX174</f>
        <v>116008.69</v>
      </c>
      <c r="BX171" s="134"/>
      <c r="BY171" s="134"/>
      <c r="BZ171" s="134"/>
      <c r="CA171" s="134"/>
      <c r="CB171" s="134"/>
      <c r="CC171" s="134"/>
      <c r="CD171" s="134"/>
      <c r="CE171" s="134"/>
      <c r="CF171" s="134"/>
      <c r="CG171" s="134"/>
      <c r="CH171" s="134"/>
      <c r="CI171" s="134"/>
      <c r="CJ171" s="134"/>
      <c r="CK171" s="134"/>
      <c r="CL171" s="134"/>
      <c r="CM171" s="134"/>
      <c r="CN171" s="141"/>
      <c r="CO171" s="271">
        <f>CP173</f>
        <v>70887.31</v>
      </c>
      <c r="CP171" s="211"/>
      <c r="CQ171" s="211"/>
      <c r="CR171" s="211"/>
      <c r="CS171" s="211"/>
      <c r="CT171" s="211"/>
      <c r="CU171" s="211"/>
      <c r="CV171" s="211"/>
      <c r="CW171" s="211"/>
      <c r="CX171" s="211"/>
      <c r="CY171" s="211"/>
      <c r="CZ171" s="211"/>
      <c r="DA171" s="211"/>
      <c r="DB171" s="211"/>
      <c r="DC171" s="211"/>
      <c r="DD171" s="211"/>
      <c r="DE171" s="211"/>
      <c r="DF171" s="211"/>
      <c r="DG171" s="211"/>
      <c r="DH171" s="211"/>
    </row>
    <row r="172" spans="1:112" s="23" customFormat="1" ht="12" customHeight="1">
      <c r="A172" s="235" t="s">
        <v>239</v>
      </c>
      <c r="B172" s="219"/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26"/>
      <c r="AB172" s="35"/>
      <c r="AC172" s="48"/>
      <c r="AD172" s="138"/>
      <c r="AE172" s="138"/>
      <c r="AF172" s="138"/>
      <c r="AG172" s="138"/>
      <c r="AH172" s="139"/>
      <c r="AI172" s="51"/>
      <c r="AJ172" s="138" t="s">
        <v>374</v>
      </c>
      <c r="AK172" s="138"/>
      <c r="AL172" s="138"/>
      <c r="AM172" s="138"/>
      <c r="AN172" s="138"/>
      <c r="AO172" s="138"/>
      <c r="AP172" s="138"/>
      <c r="AQ172" s="138"/>
      <c r="AR172" s="138"/>
      <c r="AS172" s="138"/>
      <c r="AT172" s="138"/>
      <c r="AU172" s="138"/>
      <c r="AV172" s="138"/>
      <c r="AW172" s="138"/>
      <c r="AX172" s="138"/>
      <c r="AY172" s="139"/>
      <c r="AZ172" s="28"/>
      <c r="BA172" s="134">
        <v>31600</v>
      </c>
      <c r="BB172" s="134"/>
      <c r="BC172" s="134"/>
      <c r="BD172" s="134"/>
      <c r="BE172" s="134"/>
      <c r="BF172" s="134"/>
      <c r="BG172" s="134"/>
      <c r="BH172" s="134"/>
      <c r="BI172" s="134"/>
      <c r="BJ172" s="134"/>
      <c r="BK172" s="134"/>
      <c r="BL172" s="134"/>
      <c r="BM172" s="134"/>
      <c r="BN172" s="134"/>
      <c r="BO172" s="12"/>
      <c r="BP172" s="12"/>
      <c r="BQ172" s="12"/>
      <c r="BR172" s="12"/>
      <c r="BS172" s="12"/>
      <c r="BT172" s="12"/>
      <c r="BU172" s="12"/>
      <c r="BV172" s="13"/>
      <c r="BW172" s="133">
        <v>31596</v>
      </c>
      <c r="BX172" s="134"/>
      <c r="BY172" s="134"/>
      <c r="BZ172" s="134"/>
      <c r="CA172" s="134"/>
      <c r="CB172" s="134"/>
      <c r="CC172" s="134"/>
      <c r="CD172" s="134"/>
      <c r="CE172" s="134"/>
      <c r="CF172" s="134"/>
      <c r="CG172" s="134"/>
      <c r="CH172" s="134"/>
      <c r="CI172" s="134"/>
      <c r="CJ172" s="134"/>
      <c r="CK172" s="134"/>
      <c r="CL172" s="134"/>
      <c r="CM172" s="134"/>
      <c r="CN172" s="134"/>
      <c r="CO172" s="134"/>
      <c r="CP172" s="133">
        <f>BA172-BW172</f>
        <v>4</v>
      </c>
      <c r="CQ172" s="134"/>
      <c r="CR172" s="134"/>
      <c r="CS172" s="134"/>
      <c r="CT172" s="134"/>
      <c r="CU172" s="134"/>
      <c r="CV172" s="134"/>
      <c r="CW172" s="134"/>
      <c r="CX172" s="134"/>
      <c r="CY172" s="134"/>
      <c r="CZ172" s="134"/>
      <c r="DA172" s="134"/>
      <c r="DB172" s="134"/>
      <c r="DC172" s="134"/>
      <c r="DD172" s="134"/>
      <c r="DE172" s="134"/>
      <c r="DF172" s="134"/>
      <c r="DG172" s="134"/>
      <c r="DH172" s="141"/>
    </row>
    <row r="173" spans="1:112" s="23" customFormat="1" ht="21.75" customHeight="1">
      <c r="A173" s="235" t="s">
        <v>128</v>
      </c>
      <c r="B173" s="219"/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26"/>
      <c r="AB173" s="35"/>
      <c r="AC173" s="48"/>
      <c r="AD173" s="175"/>
      <c r="AE173" s="175"/>
      <c r="AF173" s="175"/>
      <c r="AG173" s="175"/>
      <c r="AH173" s="274"/>
      <c r="AI173" s="140" t="s">
        <v>329</v>
      </c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  <c r="AV173" s="138"/>
      <c r="AW173" s="138"/>
      <c r="AX173" s="138"/>
      <c r="AY173" s="139"/>
      <c r="AZ173" s="133">
        <v>131300</v>
      </c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2"/>
      <c r="BP173" s="12"/>
      <c r="BQ173" s="12"/>
      <c r="BR173" s="12"/>
      <c r="BS173" s="12"/>
      <c r="BT173" s="12"/>
      <c r="BU173" s="12"/>
      <c r="BV173" s="13"/>
      <c r="BW173" s="28"/>
      <c r="BX173" s="133">
        <v>60412.69</v>
      </c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41"/>
      <c r="CM173" s="12"/>
      <c r="CN173" s="13"/>
      <c r="CO173" s="28"/>
      <c r="CP173" s="133">
        <f>AZ173-BX173</f>
        <v>70887.31</v>
      </c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4"/>
      <c r="DA173" s="134"/>
      <c r="DB173" s="134"/>
      <c r="DC173" s="134"/>
      <c r="DD173" s="134"/>
      <c r="DE173" s="134"/>
      <c r="DF173" s="134"/>
      <c r="DG173" s="134"/>
      <c r="DH173" s="141"/>
    </row>
    <row r="174" spans="1:112" s="23" customFormat="1" ht="16.5" customHeight="1">
      <c r="A174" s="235" t="s">
        <v>129</v>
      </c>
      <c r="B174" s="219"/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26"/>
      <c r="AB174" s="57"/>
      <c r="AC174" s="138"/>
      <c r="AD174" s="138"/>
      <c r="AE174" s="138"/>
      <c r="AF174" s="138"/>
      <c r="AG174" s="138"/>
      <c r="AH174" s="139"/>
      <c r="AI174" s="140" t="s">
        <v>426</v>
      </c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  <c r="AV174" s="138"/>
      <c r="AW174" s="138"/>
      <c r="AX174" s="138"/>
      <c r="AY174" s="139"/>
      <c r="AZ174" s="28"/>
      <c r="BA174" s="134">
        <v>24000</v>
      </c>
      <c r="BB174" s="134"/>
      <c r="BC174" s="134"/>
      <c r="BD174" s="134"/>
      <c r="BE174" s="134"/>
      <c r="BF174" s="134"/>
      <c r="BG174" s="134"/>
      <c r="BH174" s="134"/>
      <c r="BI174" s="134"/>
      <c r="BJ174" s="134"/>
      <c r="BK174" s="134"/>
      <c r="BL174" s="134"/>
      <c r="BM174" s="134"/>
      <c r="BN174" s="134"/>
      <c r="BO174" s="12"/>
      <c r="BP174" s="12"/>
      <c r="BQ174" s="12"/>
      <c r="BR174" s="12"/>
      <c r="BS174" s="12"/>
      <c r="BT174" s="12"/>
      <c r="BU174" s="12"/>
      <c r="BV174" s="13"/>
      <c r="BW174" s="28"/>
      <c r="BX174" s="133">
        <v>24000</v>
      </c>
      <c r="BY174" s="134"/>
      <c r="BZ174" s="134"/>
      <c r="CA174" s="134"/>
      <c r="CB174" s="134"/>
      <c r="CC174" s="134"/>
      <c r="CD174" s="134"/>
      <c r="CE174" s="134"/>
      <c r="CF174" s="134"/>
      <c r="CG174" s="134"/>
      <c r="CH174" s="134"/>
      <c r="CI174" s="134"/>
      <c r="CJ174" s="134"/>
      <c r="CK174" s="134"/>
      <c r="CL174" s="141"/>
      <c r="CM174" s="12"/>
      <c r="CN174" s="13"/>
      <c r="CO174" s="28"/>
      <c r="CP174" s="133">
        <f>BA174-BX174</f>
        <v>0</v>
      </c>
      <c r="CQ174" s="134"/>
      <c r="CR174" s="134"/>
      <c r="CS174" s="134"/>
      <c r="CT174" s="134"/>
      <c r="CU174" s="134"/>
      <c r="CV174" s="134"/>
      <c r="CW174" s="134"/>
      <c r="CX174" s="134"/>
      <c r="CY174" s="134"/>
      <c r="CZ174" s="134"/>
      <c r="DA174" s="134"/>
      <c r="DB174" s="134"/>
      <c r="DC174" s="134"/>
      <c r="DD174" s="134"/>
      <c r="DE174" s="134"/>
      <c r="DF174" s="134"/>
      <c r="DG174" s="134"/>
      <c r="DH174" s="141"/>
    </row>
    <row r="175" spans="1:112" ht="15.75" customHeight="1">
      <c r="A175" s="235" t="s">
        <v>100</v>
      </c>
      <c r="B175" s="219"/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26"/>
      <c r="AB175" s="238"/>
      <c r="AC175" s="239"/>
      <c r="AD175" s="239"/>
      <c r="AE175" s="239"/>
      <c r="AF175" s="239"/>
      <c r="AG175" s="239"/>
      <c r="AH175" s="240"/>
      <c r="AI175" s="140" t="s">
        <v>330</v>
      </c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138"/>
      <c r="AV175" s="138"/>
      <c r="AW175" s="138"/>
      <c r="AX175" s="138"/>
      <c r="AY175" s="139"/>
      <c r="AZ175" s="133">
        <f>AZ177+BA176</f>
        <v>26900</v>
      </c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  <c r="BK175" s="134"/>
      <c r="BL175" s="134"/>
      <c r="BM175" s="134"/>
      <c r="BN175" s="134"/>
      <c r="BO175" s="12"/>
      <c r="BP175" s="12"/>
      <c r="BQ175" s="12"/>
      <c r="BR175" s="12"/>
      <c r="BS175" s="12"/>
      <c r="BT175" s="12"/>
      <c r="BU175" s="12"/>
      <c r="BV175" s="13"/>
      <c r="BW175" s="28"/>
      <c r="BX175" s="133">
        <f>BX177+BX176</f>
        <v>23626</v>
      </c>
      <c r="BY175" s="134"/>
      <c r="BZ175" s="134"/>
      <c r="CA175" s="134"/>
      <c r="CB175" s="134"/>
      <c r="CC175" s="134"/>
      <c r="CD175" s="134"/>
      <c r="CE175" s="134"/>
      <c r="CF175" s="134"/>
      <c r="CG175" s="134"/>
      <c r="CH175" s="134"/>
      <c r="CI175" s="134"/>
      <c r="CJ175" s="134"/>
      <c r="CK175" s="134"/>
      <c r="CL175" s="141"/>
      <c r="CM175" s="12"/>
      <c r="CN175" s="13"/>
      <c r="CO175" s="28"/>
      <c r="CP175" s="133">
        <f>AZ175-BX175</f>
        <v>3274</v>
      </c>
      <c r="CQ175" s="134"/>
      <c r="CR175" s="134"/>
      <c r="CS175" s="134"/>
      <c r="CT175" s="134"/>
      <c r="CU175" s="134"/>
      <c r="CV175" s="134"/>
      <c r="CW175" s="134"/>
      <c r="CX175" s="134"/>
      <c r="CY175" s="134"/>
      <c r="CZ175" s="134"/>
      <c r="DA175" s="134"/>
      <c r="DB175" s="134"/>
      <c r="DC175" s="134"/>
      <c r="DD175" s="134"/>
      <c r="DE175" s="134"/>
      <c r="DF175" s="134"/>
      <c r="DG175" s="134"/>
      <c r="DH175" s="141"/>
    </row>
    <row r="176" spans="1:112" ht="22.5" customHeight="1">
      <c r="A176" s="235" t="s">
        <v>101</v>
      </c>
      <c r="B176" s="219"/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26"/>
      <c r="AB176" s="62"/>
      <c r="AC176" s="278"/>
      <c r="AD176" s="278"/>
      <c r="AE176" s="278"/>
      <c r="AF176" s="278"/>
      <c r="AG176" s="278"/>
      <c r="AH176" s="279"/>
      <c r="AI176" s="51"/>
      <c r="AJ176" s="138" t="s">
        <v>472</v>
      </c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138"/>
      <c r="AV176" s="138"/>
      <c r="AW176" s="138"/>
      <c r="AX176" s="138"/>
      <c r="AY176" s="139"/>
      <c r="AZ176" s="28"/>
      <c r="BA176" s="134">
        <v>8000</v>
      </c>
      <c r="BB176" s="134"/>
      <c r="BC176" s="134"/>
      <c r="BD176" s="134"/>
      <c r="BE176" s="134"/>
      <c r="BF176" s="134"/>
      <c r="BG176" s="134"/>
      <c r="BH176" s="134"/>
      <c r="BI176" s="134"/>
      <c r="BJ176" s="134"/>
      <c r="BK176" s="134"/>
      <c r="BL176" s="134"/>
      <c r="BM176" s="134"/>
      <c r="BN176" s="134"/>
      <c r="BO176" s="12"/>
      <c r="BP176" s="12"/>
      <c r="BQ176" s="12"/>
      <c r="BR176" s="12"/>
      <c r="BS176" s="12"/>
      <c r="BT176" s="12"/>
      <c r="BU176" s="12"/>
      <c r="BV176" s="13"/>
      <c r="BW176" s="28"/>
      <c r="BX176" s="133">
        <v>7750</v>
      </c>
      <c r="BY176" s="134"/>
      <c r="BZ176" s="134"/>
      <c r="CA176" s="134"/>
      <c r="CB176" s="134"/>
      <c r="CC176" s="134"/>
      <c r="CD176" s="134"/>
      <c r="CE176" s="134"/>
      <c r="CF176" s="134"/>
      <c r="CG176" s="134"/>
      <c r="CH176" s="134"/>
      <c r="CI176" s="134"/>
      <c r="CJ176" s="134"/>
      <c r="CK176" s="134"/>
      <c r="CL176" s="141"/>
      <c r="CM176" s="12"/>
      <c r="CN176" s="13"/>
      <c r="CO176" s="28"/>
      <c r="CP176" s="133">
        <f>BA176-BX176</f>
        <v>250</v>
      </c>
      <c r="CQ176" s="134"/>
      <c r="CR176" s="134"/>
      <c r="CS176" s="134"/>
      <c r="CT176" s="134"/>
      <c r="CU176" s="134"/>
      <c r="CV176" s="134"/>
      <c r="CW176" s="134"/>
      <c r="CX176" s="134"/>
      <c r="CY176" s="134"/>
      <c r="CZ176" s="134"/>
      <c r="DA176" s="134"/>
      <c r="DB176" s="134"/>
      <c r="DC176" s="134"/>
      <c r="DD176" s="134"/>
      <c r="DE176" s="134"/>
      <c r="DF176" s="134"/>
      <c r="DG176" s="134"/>
      <c r="DH176" s="141"/>
    </row>
    <row r="177" spans="1:112" ht="21.75" customHeight="1">
      <c r="A177" s="235" t="s">
        <v>102</v>
      </c>
      <c r="B177" s="219"/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26"/>
      <c r="AB177" s="59"/>
      <c r="AC177" s="56"/>
      <c r="AD177" s="246"/>
      <c r="AE177" s="246"/>
      <c r="AF177" s="246"/>
      <c r="AG177" s="246"/>
      <c r="AH177" s="250"/>
      <c r="AI177" s="140" t="s">
        <v>331</v>
      </c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  <c r="AV177" s="138"/>
      <c r="AW177" s="138"/>
      <c r="AX177" s="138"/>
      <c r="AY177" s="139"/>
      <c r="AZ177" s="133">
        <v>18900</v>
      </c>
      <c r="BA177" s="134"/>
      <c r="BB177" s="134"/>
      <c r="BC177" s="134"/>
      <c r="BD177" s="134"/>
      <c r="BE177" s="134"/>
      <c r="BF177" s="134"/>
      <c r="BG177" s="134"/>
      <c r="BH177" s="134"/>
      <c r="BI177" s="134"/>
      <c r="BJ177" s="134"/>
      <c r="BK177" s="134"/>
      <c r="BL177" s="134"/>
      <c r="BM177" s="134"/>
      <c r="BN177" s="134"/>
      <c r="BO177" s="12"/>
      <c r="BP177" s="12"/>
      <c r="BQ177" s="12"/>
      <c r="BR177" s="12"/>
      <c r="BS177" s="12"/>
      <c r="BT177" s="12"/>
      <c r="BU177" s="12"/>
      <c r="BV177" s="13"/>
      <c r="BW177" s="28"/>
      <c r="BX177" s="133">
        <v>15876</v>
      </c>
      <c r="BY177" s="134"/>
      <c r="BZ177" s="134"/>
      <c r="CA177" s="134"/>
      <c r="CB177" s="134"/>
      <c r="CC177" s="134"/>
      <c r="CD177" s="134"/>
      <c r="CE177" s="134"/>
      <c r="CF177" s="134"/>
      <c r="CG177" s="134"/>
      <c r="CH177" s="134"/>
      <c r="CI177" s="134"/>
      <c r="CJ177" s="134"/>
      <c r="CK177" s="134"/>
      <c r="CL177" s="141"/>
      <c r="CM177" s="12"/>
      <c r="CN177" s="13"/>
      <c r="CO177" s="28">
        <v>16000</v>
      </c>
      <c r="CP177" s="133">
        <f>AZ177-BX177</f>
        <v>3024</v>
      </c>
      <c r="CQ177" s="134"/>
      <c r="CR177" s="134"/>
      <c r="CS177" s="134"/>
      <c r="CT177" s="134"/>
      <c r="CU177" s="134"/>
      <c r="CV177" s="134"/>
      <c r="CW177" s="134"/>
      <c r="CX177" s="134"/>
      <c r="CY177" s="134"/>
      <c r="CZ177" s="134"/>
      <c r="DA177" s="134"/>
      <c r="DB177" s="134"/>
      <c r="DC177" s="134"/>
      <c r="DD177" s="134"/>
      <c r="DE177" s="134"/>
      <c r="DF177" s="134"/>
      <c r="DG177" s="134"/>
      <c r="DH177" s="141"/>
    </row>
    <row r="178" spans="1:112" ht="156.75" customHeight="1">
      <c r="A178" s="235" t="s">
        <v>7</v>
      </c>
      <c r="B178" s="219"/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26"/>
      <c r="AB178" s="57"/>
      <c r="AC178" s="55"/>
      <c r="AD178" s="140"/>
      <c r="AE178" s="138"/>
      <c r="AF178" s="138"/>
      <c r="AG178" s="138"/>
      <c r="AH178" s="139"/>
      <c r="AI178" s="51"/>
      <c r="AJ178" s="140" t="s">
        <v>8</v>
      </c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138"/>
      <c r="AW178" s="138"/>
      <c r="AX178" s="138"/>
      <c r="AY178" s="139"/>
      <c r="AZ178" s="28"/>
      <c r="BA178" s="134">
        <f>BA179</f>
        <v>278000</v>
      </c>
      <c r="BB178" s="134"/>
      <c r="BC178" s="134"/>
      <c r="BD178" s="134"/>
      <c r="BE178" s="134"/>
      <c r="BF178" s="134"/>
      <c r="BG178" s="134"/>
      <c r="BH178" s="134"/>
      <c r="BI178" s="134"/>
      <c r="BJ178" s="134"/>
      <c r="BK178" s="134"/>
      <c r="BL178" s="134"/>
      <c r="BM178" s="134"/>
      <c r="BN178" s="134"/>
      <c r="BO178" s="134"/>
      <c r="BP178" s="12"/>
      <c r="BQ178" s="12"/>
      <c r="BR178" s="12"/>
      <c r="BS178" s="12"/>
      <c r="BT178" s="12"/>
      <c r="BU178" s="12"/>
      <c r="BV178" s="12"/>
      <c r="BW178" s="12"/>
      <c r="BX178" s="133">
        <f>BX179</f>
        <v>164630.94</v>
      </c>
      <c r="BY178" s="134"/>
      <c r="BZ178" s="134"/>
      <c r="CA178" s="134"/>
      <c r="CB178" s="134"/>
      <c r="CC178" s="134"/>
      <c r="CD178" s="134"/>
      <c r="CE178" s="134"/>
      <c r="CF178" s="134"/>
      <c r="CG178" s="134"/>
      <c r="CH178" s="134"/>
      <c r="CI178" s="134"/>
      <c r="CJ178" s="134"/>
      <c r="CK178" s="134"/>
      <c r="CL178" s="141"/>
      <c r="CM178" s="12"/>
      <c r="CN178" s="13"/>
      <c r="CO178" s="28"/>
      <c r="CP178" s="133">
        <f>BA178-BX178</f>
        <v>113369.06</v>
      </c>
      <c r="CQ178" s="134"/>
      <c r="CR178" s="134"/>
      <c r="CS178" s="134"/>
      <c r="CT178" s="134"/>
      <c r="CU178" s="134"/>
      <c r="CV178" s="134"/>
      <c r="CW178" s="134"/>
      <c r="CX178" s="134"/>
      <c r="CY178" s="134"/>
      <c r="CZ178" s="134"/>
      <c r="DA178" s="134"/>
      <c r="DB178" s="134"/>
      <c r="DC178" s="134"/>
      <c r="DD178" s="134"/>
      <c r="DE178" s="134"/>
      <c r="DF178" s="134"/>
      <c r="DG178" s="134"/>
      <c r="DH178" s="141"/>
    </row>
    <row r="179" spans="1:112" ht="33.75" customHeight="1">
      <c r="A179" s="235" t="s">
        <v>208</v>
      </c>
      <c r="B179" s="219"/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26"/>
      <c r="AB179" s="57"/>
      <c r="AC179" s="55"/>
      <c r="AD179" s="194"/>
      <c r="AE179" s="194"/>
      <c r="AF179" s="194"/>
      <c r="AG179" s="194"/>
      <c r="AH179" s="195"/>
      <c r="AI179" s="51"/>
      <c r="AJ179" s="138" t="s">
        <v>360</v>
      </c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9"/>
      <c r="AZ179" s="28"/>
      <c r="BA179" s="134">
        <f>AZ180+BA182</f>
        <v>278000</v>
      </c>
      <c r="BB179" s="134"/>
      <c r="BC179" s="134"/>
      <c r="BD179" s="134"/>
      <c r="BE179" s="134"/>
      <c r="BF179" s="134"/>
      <c r="BG179" s="134"/>
      <c r="BH179" s="134"/>
      <c r="BI179" s="134"/>
      <c r="BJ179" s="134"/>
      <c r="BK179" s="134"/>
      <c r="BL179" s="134"/>
      <c r="BM179" s="134"/>
      <c r="BN179" s="134"/>
      <c r="BO179" s="12"/>
      <c r="BP179" s="12"/>
      <c r="BQ179" s="12"/>
      <c r="BR179" s="12"/>
      <c r="BS179" s="12"/>
      <c r="BT179" s="12"/>
      <c r="BU179" s="12"/>
      <c r="BV179" s="12"/>
      <c r="BW179" s="12"/>
      <c r="BX179" s="133">
        <f>BX180+BX182</f>
        <v>164630.94</v>
      </c>
      <c r="BY179" s="134"/>
      <c r="BZ179" s="134"/>
      <c r="CA179" s="134"/>
      <c r="CB179" s="134"/>
      <c r="CC179" s="134"/>
      <c r="CD179" s="134"/>
      <c r="CE179" s="134"/>
      <c r="CF179" s="134"/>
      <c r="CG179" s="134"/>
      <c r="CH179" s="134"/>
      <c r="CI179" s="134"/>
      <c r="CJ179" s="134"/>
      <c r="CK179" s="134"/>
      <c r="CL179" s="141"/>
      <c r="CM179" s="12"/>
      <c r="CN179" s="13"/>
      <c r="CO179" s="28"/>
      <c r="CP179" s="133">
        <f>BA179-BX179</f>
        <v>113369.06</v>
      </c>
      <c r="CQ179" s="134"/>
      <c r="CR179" s="134"/>
      <c r="CS179" s="134"/>
      <c r="CT179" s="134"/>
      <c r="CU179" s="134"/>
      <c r="CV179" s="134"/>
      <c r="CW179" s="134"/>
      <c r="CX179" s="134"/>
      <c r="CY179" s="134"/>
      <c r="CZ179" s="134"/>
      <c r="DA179" s="134"/>
      <c r="DB179" s="134"/>
      <c r="DC179" s="134"/>
      <c r="DD179" s="134"/>
      <c r="DE179" s="134"/>
      <c r="DF179" s="134"/>
      <c r="DG179" s="134"/>
      <c r="DH179" s="141"/>
    </row>
    <row r="180" spans="1:112" ht="12.75" customHeight="1">
      <c r="A180" s="235" t="s">
        <v>127</v>
      </c>
      <c r="B180" s="219"/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26"/>
      <c r="AB180" s="57"/>
      <c r="AC180" s="55"/>
      <c r="AD180" s="194"/>
      <c r="AE180" s="194"/>
      <c r="AF180" s="194"/>
      <c r="AG180" s="194"/>
      <c r="AH180" s="195"/>
      <c r="AI180" s="51"/>
      <c r="AJ180" s="138" t="s">
        <v>368</v>
      </c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  <c r="AY180" s="139"/>
      <c r="AZ180" s="133">
        <f>BA181</f>
        <v>50000</v>
      </c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  <c r="BM180" s="134"/>
      <c r="BN180" s="134"/>
      <c r="BO180" s="12"/>
      <c r="BP180" s="12"/>
      <c r="BQ180" s="12"/>
      <c r="BR180" s="12"/>
      <c r="BS180" s="12"/>
      <c r="BT180" s="12"/>
      <c r="BU180" s="12"/>
      <c r="BV180" s="12"/>
      <c r="BW180" s="12"/>
      <c r="BX180" s="133">
        <f>BX181</f>
        <v>0</v>
      </c>
      <c r="BY180" s="134"/>
      <c r="BZ180" s="134"/>
      <c r="CA180" s="134"/>
      <c r="CB180" s="134"/>
      <c r="CC180" s="134"/>
      <c r="CD180" s="134"/>
      <c r="CE180" s="134"/>
      <c r="CF180" s="134"/>
      <c r="CG180" s="134"/>
      <c r="CH180" s="134"/>
      <c r="CI180" s="134"/>
      <c r="CJ180" s="134"/>
      <c r="CK180" s="134"/>
      <c r="CL180" s="141"/>
      <c r="CM180" s="12"/>
      <c r="CN180" s="13"/>
      <c r="CO180" s="28"/>
      <c r="CP180" s="133">
        <f>AZ180-BX180</f>
        <v>50000</v>
      </c>
      <c r="CQ180" s="134"/>
      <c r="CR180" s="134"/>
      <c r="CS180" s="134"/>
      <c r="CT180" s="134"/>
      <c r="CU180" s="134"/>
      <c r="CV180" s="134"/>
      <c r="CW180" s="134"/>
      <c r="CX180" s="134"/>
      <c r="CY180" s="134"/>
      <c r="CZ180" s="134"/>
      <c r="DA180" s="134"/>
      <c r="DB180" s="134"/>
      <c r="DC180" s="134"/>
      <c r="DD180" s="134"/>
      <c r="DE180" s="134"/>
      <c r="DF180" s="134"/>
      <c r="DG180" s="134"/>
      <c r="DH180" s="141"/>
    </row>
    <row r="181" spans="1:112" ht="25.5" customHeight="1">
      <c r="A181" s="235" t="s">
        <v>128</v>
      </c>
      <c r="B181" s="219"/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  <c r="AA181" s="226"/>
      <c r="AB181" s="57"/>
      <c r="AC181" s="55"/>
      <c r="AD181" s="194"/>
      <c r="AE181" s="194"/>
      <c r="AF181" s="194"/>
      <c r="AG181" s="194"/>
      <c r="AH181" s="195"/>
      <c r="AI181" s="51"/>
      <c r="AJ181" s="138" t="s">
        <v>369</v>
      </c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9"/>
      <c r="AZ181" s="28"/>
      <c r="BA181" s="134">
        <v>50000</v>
      </c>
      <c r="BB181" s="134"/>
      <c r="BC181" s="134"/>
      <c r="BD181" s="134"/>
      <c r="BE181" s="134"/>
      <c r="BF181" s="134"/>
      <c r="BG181" s="134"/>
      <c r="BH181" s="134"/>
      <c r="BI181" s="134"/>
      <c r="BJ181" s="134"/>
      <c r="BK181" s="134"/>
      <c r="BL181" s="134"/>
      <c r="BM181" s="134"/>
      <c r="BN181" s="134"/>
      <c r="BO181" s="12"/>
      <c r="BP181" s="12"/>
      <c r="BQ181" s="12"/>
      <c r="BR181" s="12"/>
      <c r="BS181" s="12"/>
      <c r="BT181" s="12"/>
      <c r="BU181" s="12"/>
      <c r="BV181" s="12"/>
      <c r="BW181" s="12"/>
      <c r="BX181" s="133">
        <v>0</v>
      </c>
      <c r="BY181" s="134"/>
      <c r="BZ181" s="134"/>
      <c r="CA181" s="134"/>
      <c r="CB181" s="134"/>
      <c r="CC181" s="134"/>
      <c r="CD181" s="134"/>
      <c r="CE181" s="134"/>
      <c r="CF181" s="134"/>
      <c r="CG181" s="134"/>
      <c r="CH181" s="134"/>
      <c r="CI181" s="134"/>
      <c r="CJ181" s="134"/>
      <c r="CK181" s="134"/>
      <c r="CL181" s="141"/>
      <c r="CM181" s="12"/>
      <c r="CN181" s="13"/>
      <c r="CO181" s="209">
        <f>BA181-BX181</f>
        <v>50000</v>
      </c>
      <c r="CP181" s="210"/>
      <c r="CQ181" s="210"/>
      <c r="CR181" s="210"/>
      <c r="CS181" s="210"/>
      <c r="CT181" s="210"/>
      <c r="CU181" s="210"/>
      <c r="CV181" s="210"/>
      <c r="CW181" s="210"/>
      <c r="CX181" s="210"/>
      <c r="CY181" s="210"/>
      <c r="CZ181" s="210"/>
      <c r="DA181" s="210"/>
      <c r="DB181" s="210"/>
      <c r="DC181" s="210"/>
      <c r="DD181" s="210"/>
      <c r="DE181" s="210"/>
      <c r="DF181" s="210"/>
      <c r="DG181" s="210"/>
      <c r="DH181" s="210"/>
    </row>
    <row r="182" spans="1:112" ht="13.5" customHeight="1">
      <c r="A182" s="215" t="s">
        <v>100</v>
      </c>
      <c r="B182" s="215"/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57"/>
      <c r="AC182" s="246"/>
      <c r="AD182" s="246"/>
      <c r="AE182" s="246"/>
      <c r="AF182" s="246"/>
      <c r="AG182" s="246"/>
      <c r="AH182" s="250"/>
      <c r="AI182" s="51"/>
      <c r="AJ182" s="138" t="s">
        <v>23</v>
      </c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  <c r="AY182" s="139"/>
      <c r="AZ182" s="28"/>
      <c r="BA182" s="134">
        <f>BA183+BA184</f>
        <v>228000</v>
      </c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4"/>
      <c r="BO182" s="12"/>
      <c r="BP182" s="12"/>
      <c r="BQ182" s="12"/>
      <c r="BR182" s="12"/>
      <c r="BS182" s="12"/>
      <c r="BT182" s="12"/>
      <c r="BU182" s="12"/>
      <c r="BV182" s="12"/>
      <c r="BW182" s="12"/>
      <c r="BX182" s="133">
        <f>BX183+BX184</f>
        <v>164630.94</v>
      </c>
      <c r="BY182" s="134"/>
      <c r="BZ182" s="134"/>
      <c r="CA182" s="134"/>
      <c r="CB182" s="134"/>
      <c r="CC182" s="134"/>
      <c r="CD182" s="134"/>
      <c r="CE182" s="134"/>
      <c r="CF182" s="134"/>
      <c r="CG182" s="134"/>
      <c r="CH182" s="134"/>
      <c r="CI182" s="134"/>
      <c r="CJ182" s="134"/>
      <c r="CK182" s="134"/>
      <c r="CL182" s="141"/>
      <c r="CM182" s="12"/>
      <c r="CN182" s="13"/>
      <c r="CO182" s="68"/>
      <c r="CP182" s="134">
        <f>BA182-BX182</f>
        <v>63369.06</v>
      </c>
      <c r="CQ182" s="134"/>
      <c r="CR182" s="134"/>
      <c r="CS182" s="134"/>
      <c r="CT182" s="134"/>
      <c r="CU182" s="134"/>
      <c r="CV182" s="134"/>
      <c r="CW182" s="134"/>
      <c r="CX182" s="134"/>
      <c r="CY182" s="134"/>
      <c r="CZ182" s="134"/>
      <c r="DA182" s="134"/>
      <c r="DB182" s="134"/>
      <c r="DC182" s="134"/>
      <c r="DD182" s="134"/>
      <c r="DE182" s="134"/>
      <c r="DF182" s="134"/>
      <c r="DG182" s="134"/>
      <c r="DH182" s="134"/>
    </row>
    <row r="183" spans="1:112" ht="22.5" customHeight="1">
      <c r="A183" s="235" t="s">
        <v>101</v>
      </c>
      <c r="B183" s="219"/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26"/>
      <c r="AB183" s="57"/>
      <c r="AC183" s="55"/>
      <c r="AD183" s="194"/>
      <c r="AE183" s="194"/>
      <c r="AF183" s="194"/>
      <c r="AG183" s="194"/>
      <c r="AH183" s="195"/>
      <c r="AI183" s="51"/>
      <c r="AJ183" s="138" t="s">
        <v>22</v>
      </c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38"/>
      <c r="AX183" s="138"/>
      <c r="AY183" s="139"/>
      <c r="AZ183" s="28"/>
      <c r="BA183" s="134">
        <v>208000</v>
      </c>
      <c r="BB183" s="134"/>
      <c r="BC183" s="134"/>
      <c r="BD183" s="134"/>
      <c r="BE183" s="134"/>
      <c r="BF183" s="134"/>
      <c r="BG183" s="134"/>
      <c r="BH183" s="134"/>
      <c r="BI183" s="134"/>
      <c r="BJ183" s="134"/>
      <c r="BK183" s="134"/>
      <c r="BL183" s="134"/>
      <c r="BM183" s="134"/>
      <c r="BN183" s="134"/>
      <c r="BO183" s="12"/>
      <c r="BP183" s="12"/>
      <c r="BQ183" s="12"/>
      <c r="BR183" s="12"/>
      <c r="BS183" s="12"/>
      <c r="BT183" s="12"/>
      <c r="BU183" s="12"/>
      <c r="BV183" s="12"/>
      <c r="BW183" s="12"/>
      <c r="BX183" s="133">
        <v>147139.94</v>
      </c>
      <c r="BY183" s="134"/>
      <c r="BZ183" s="134"/>
      <c r="CA183" s="134"/>
      <c r="CB183" s="134"/>
      <c r="CC183" s="134"/>
      <c r="CD183" s="134"/>
      <c r="CE183" s="134"/>
      <c r="CF183" s="134"/>
      <c r="CG183" s="134"/>
      <c r="CH183" s="134"/>
      <c r="CI183" s="134"/>
      <c r="CJ183" s="134"/>
      <c r="CK183" s="134"/>
      <c r="CL183" s="141"/>
      <c r="CM183" s="12"/>
      <c r="CN183" s="13"/>
      <c r="CO183" s="68"/>
      <c r="CP183" s="134">
        <f>BA183-BX183</f>
        <v>60860.06</v>
      </c>
      <c r="CQ183" s="134"/>
      <c r="CR183" s="134"/>
      <c r="CS183" s="134"/>
      <c r="CT183" s="134"/>
      <c r="CU183" s="134"/>
      <c r="CV183" s="134"/>
      <c r="CW183" s="134"/>
      <c r="CX183" s="134"/>
      <c r="CY183" s="134"/>
      <c r="CZ183" s="134"/>
      <c r="DA183" s="134"/>
      <c r="DB183" s="134"/>
      <c r="DC183" s="134"/>
      <c r="DD183" s="134"/>
      <c r="DE183" s="134"/>
      <c r="DF183" s="134"/>
      <c r="DG183" s="134"/>
      <c r="DH183" s="134"/>
    </row>
    <row r="184" spans="1:112" ht="22.5" customHeight="1">
      <c r="A184" s="235" t="s">
        <v>102</v>
      </c>
      <c r="B184" s="219"/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26"/>
      <c r="AB184" s="57"/>
      <c r="AC184" s="55"/>
      <c r="AD184" s="194"/>
      <c r="AE184" s="194"/>
      <c r="AF184" s="194"/>
      <c r="AG184" s="194"/>
      <c r="AH184" s="195"/>
      <c r="AI184" s="51"/>
      <c r="AJ184" s="138" t="s">
        <v>473</v>
      </c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38"/>
      <c r="AX184" s="138"/>
      <c r="AY184" s="139"/>
      <c r="AZ184" s="28"/>
      <c r="BA184" s="134">
        <v>20000</v>
      </c>
      <c r="BB184" s="134"/>
      <c r="BC184" s="134"/>
      <c r="BD184" s="134"/>
      <c r="BE184" s="134"/>
      <c r="BF184" s="134"/>
      <c r="BG184" s="134"/>
      <c r="BH184" s="134"/>
      <c r="BI184" s="134"/>
      <c r="BJ184" s="134"/>
      <c r="BK184" s="134"/>
      <c r="BL184" s="134"/>
      <c r="BM184" s="134"/>
      <c r="BN184" s="134"/>
      <c r="BO184" s="12"/>
      <c r="BP184" s="12"/>
      <c r="BQ184" s="12"/>
      <c r="BR184" s="12"/>
      <c r="BS184" s="12"/>
      <c r="BT184" s="12"/>
      <c r="BU184" s="12"/>
      <c r="BV184" s="12"/>
      <c r="BW184" s="12"/>
      <c r="BX184" s="133">
        <v>17491</v>
      </c>
      <c r="BY184" s="134"/>
      <c r="BZ184" s="134"/>
      <c r="CA184" s="134"/>
      <c r="CB184" s="134"/>
      <c r="CC184" s="134"/>
      <c r="CD184" s="134"/>
      <c r="CE184" s="134"/>
      <c r="CF184" s="134"/>
      <c r="CG184" s="134"/>
      <c r="CH184" s="134"/>
      <c r="CI184" s="134"/>
      <c r="CJ184" s="134"/>
      <c r="CK184" s="134"/>
      <c r="CL184" s="141"/>
      <c r="CM184" s="12"/>
      <c r="CN184" s="13"/>
      <c r="CO184" s="68"/>
      <c r="CP184" s="134">
        <f>BA184-BX184</f>
        <v>2509</v>
      </c>
      <c r="CQ184" s="134"/>
      <c r="CR184" s="134"/>
      <c r="CS184" s="134"/>
      <c r="CT184" s="134"/>
      <c r="CU184" s="134"/>
      <c r="CV184" s="134"/>
      <c r="CW184" s="134"/>
      <c r="CX184" s="134"/>
      <c r="CY184" s="134"/>
      <c r="CZ184" s="134"/>
      <c r="DA184" s="134"/>
      <c r="DB184" s="134"/>
      <c r="DC184" s="134"/>
      <c r="DD184" s="134"/>
      <c r="DE184" s="134"/>
      <c r="DF184" s="134"/>
      <c r="DG184" s="134"/>
      <c r="DH184" s="134"/>
    </row>
    <row r="185" spans="1:112" ht="34.5" customHeight="1">
      <c r="A185" s="235" t="s">
        <v>428</v>
      </c>
      <c r="B185" s="219"/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26"/>
      <c r="AB185" s="57"/>
      <c r="AC185" s="55"/>
      <c r="AD185" s="194"/>
      <c r="AE185" s="194"/>
      <c r="AF185" s="194"/>
      <c r="AG185" s="194"/>
      <c r="AH185" s="195"/>
      <c r="AI185" s="51"/>
      <c r="AJ185" s="138" t="s">
        <v>432</v>
      </c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38"/>
      <c r="AX185" s="138"/>
      <c r="AY185" s="139"/>
      <c r="AZ185" s="28"/>
      <c r="BA185" s="134">
        <f>BA186</f>
        <v>5000</v>
      </c>
      <c r="BB185" s="134"/>
      <c r="BC185" s="134"/>
      <c r="BD185" s="134"/>
      <c r="BE185" s="134"/>
      <c r="BF185" s="134"/>
      <c r="BG185" s="134"/>
      <c r="BH185" s="134"/>
      <c r="BI185" s="134"/>
      <c r="BJ185" s="134"/>
      <c r="BK185" s="134"/>
      <c r="BL185" s="134"/>
      <c r="BM185" s="134"/>
      <c r="BN185" s="134"/>
      <c r="BO185" s="12"/>
      <c r="BP185" s="12"/>
      <c r="BQ185" s="12"/>
      <c r="BR185" s="12"/>
      <c r="BS185" s="12"/>
      <c r="BT185" s="12"/>
      <c r="BU185" s="12"/>
      <c r="BV185" s="12"/>
      <c r="BW185" s="12"/>
      <c r="BX185" s="133">
        <f>BX186</f>
        <v>0</v>
      </c>
      <c r="BY185" s="134"/>
      <c r="BZ185" s="134"/>
      <c r="CA185" s="134"/>
      <c r="CB185" s="134"/>
      <c r="CC185" s="134"/>
      <c r="CD185" s="134"/>
      <c r="CE185" s="134"/>
      <c r="CF185" s="134"/>
      <c r="CG185" s="134"/>
      <c r="CH185" s="134"/>
      <c r="CI185" s="134"/>
      <c r="CJ185" s="134"/>
      <c r="CK185" s="134"/>
      <c r="CL185" s="141"/>
      <c r="CM185" s="12"/>
      <c r="CN185" s="13"/>
      <c r="CO185" s="68"/>
      <c r="CP185" s="134">
        <f>BA185-BX185</f>
        <v>5000</v>
      </c>
      <c r="CQ185" s="134"/>
      <c r="CR185" s="134"/>
      <c r="CS185" s="134"/>
      <c r="CT185" s="134"/>
      <c r="CU185" s="134"/>
      <c r="CV185" s="134"/>
      <c r="CW185" s="134"/>
      <c r="CX185" s="134"/>
      <c r="CY185" s="134"/>
      <c r="CZ185" s="134"/>
      <c r="DA185" s="134"/>
      <c r="DB185" s="134"/>
      <c r="DC185" s="134"/>
      <c r="DD185" s="134"/>
      <c r="DE185" s="134"/>
      <c r="DF185" s="134"/>
      <c r="DG185" s="134"/>
      <c r="DH185" s="134"/>
    </row>
    <row r="186" spans="1:112" ht="169.5" customHeight="1">
      <c r="A186" s="235" t="s">
        <v>9</v>
      </c>
      <c r="B186" s="219"/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19"/>
      <c r="Z186" s="219"/>
      <c r="AA186" s="226"/>
      <c r="AB186" s="57"/>
      <c r="AC186" s="246"/>
      <c r="AD186" s="246"/>
      <c r="AE186" s="246"/>
      <c r="AF186" s="246"/>
      <c r="AG186" s="246"/>
      <c r="AH186" s="250"/>
      <c r="AI186" s="51"/>
      <c r="AJ186" s="138" t="s">
        <v>10</v>
      </c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38"/>
      <c r="AX186" s="138"/>
      <c r="AY186" s="139"/>
      <c r="AZ186" s="28"/>
      <c r="BA186" s="134">
        <f>BA187</f>
        <v>5000</v>
      </c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4"/>
      <c r="BP186" s="12"/>
      <c r="BQ186" s="12"/>
      <c r="BR186" s="12"/>
      <c r="BS186" s="12"/>
      <c r="BT186" s="12"/>
      <c r="BU186" s="12"/>
      <c r="BV186" s="12"/>
      <c r="BW186" s="12"/>
      <c r="BX186" s="133">
        <f>BX187</f>
        <v>0</v>
      </c>
      <c r="BY186" s="134"/>
      <c r="BZ186" s="134"/>
      <c r="CA186" s="134"/>
      <c r="CB186" s="134"/>
      <c r="CC186" s="134"/>
      <c r="CD186" s="134"/>
      <c r="CE186" s="134"/>
      <c r="CF186" s="134"/>
      <c r="CG186" s="134"/>
      <c r="CH186" s="134"/>
      <c r="CI186" s="134"/>
      <c r="CJ186" s="134"/>
      <c r="CK186" s="134"/>
      <c r="CL186" s="141"/>
      <c r="CM186" s="12"/>
      <c r="CN186" s="13"/>
      <c r="CO186" s="68"/>
      <c r="CP186" s="134">
        <f>CP187</f>
        <v>5000</v>
      </c>
      <c r="CQ186" s="134"/>
      <c r="CR186" s="134"/>
      <c r="CS186" s="134"/>
      <c r="CT186" s="134"/>
      <c r="CU186" s="134"/>
      <c r="CV186" s="134"/>
      <c r="CW186" s="134"/>
      <c r="CX186" s="134"/>
      <c r="CY186" s="134"/>
      <c r="CZ186" s="134"/>
      <c r="DA186" s="134"/>
      <c r="DB186" s="134"/>
      <c r="DC186" s="134"/>
      <c r="DD186" s="134"/>
      <c r="DE186" s="134"/>
      <c r="DF186" s="134"/>
      <c r="DG186" s="134"/>
      <c r="DH186" s="134"/>
    </row>
    <row r="187" spans="1:112" ht="34.5" customHeight="1">
      <c r="A187" s="235" t="s">
        <v>208</v>
      </c>
      <c r="B187" s="219"/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26"/>
      <c r="AB187" s="57"/>
      <c r="AC187" s="55"/>
      <c r="AD187" s="194"/>
      <c r="AE187" s="194"/>
      <c r="AF187" s="194"/>
      <c r="AG187" s="194"/>
      <c r="AH187" s="195"/>
      <c r="AI187" s="140" t="s">
        <v>429</v>
      </c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38"/>
      <c r="AX187" s="138"/>
      <c r="AY187" s="139"/>
      <c r="AZ187" s="28"/>
      <c r="BA187" s="134">
        <f>BA188</f>
        <v>5000</v>
      </c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2"/>
      <c r="BP187" s="12"/>
      <c r="BQ187" s="12"/>
      <c r="BR187" s="12"/>
      <c r="BS187" s="12"/>
      <c r="BT187" s="12"/>
      <c r="BU187" s="12"/>
      <c r="BV187" s="12"/>
      <c r="BW187" s="12"/>
      <c r="BX187" s="133">
        <f>BX188</f>
        <v>0</v>
      </c>
      <c r="BY187" s="134"/>
      <c r="BZ187" s="134"/>
      <c r="CA187" s="134"/>
      <c r="CB187" s="134"/>
      <c r="CC187" s="134"/>
      <c r="CD187" s="134"/>
      <c r="CE187" s="134"/>
      <c r="CF187" s="134"/>
      <c r="CG187" s="134"/>
      <c r="CH187" s="134"/>
      <c r="CI187" s="134"/>
      <c r="CJ187" s="134"/>
      <c r="CK187" s="134"/>
      <c r="CL187" s="141"/>
      <c r="CM187" s="12"/>
      <c r="CN187" s="13"/>
      <c r="CO187" s="68"/>
      <c r="CP187" s="134">
        <f>CP188</f>
        <v>5000</v>
      </c>
      <c r="CQ187" s="134"/>
      <c r="CR187" s="134"/>
      <c r="CS187" s="134"/>
      <c r="CT187" s="134"/>
      <c r="CU187" s="134"/>
      <c r="CV187" s="134"/>
      <c r="CW187" s="134"/>
      <c r="CX187" s="134"/>
      <c r="CY187" s="134"/>
      <c r="CZ187" s="134"/>
      <c r="DA187" s="134"/>
      <c r="DB187" s="134"/>
      <c r="DC187" s="134"/>
      <c r="DD187" s="134"/>
      <c r="DE187" s="134"/>
      <c r="DF187" s="134"/>
      <c r="DG187" s="134"/>
      <c r="DH187" s="134"/>
    </row>
    <row r="188" spans="1:112" ht="12.75" customHeight="1">
      <c r="A188" s="235" t="s">
        <v>100</v>
      </c>
      <c r="B188" s="219"/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26"/>
      <c r="AB188" s="57"/>
      <c r="AC188" s="178"/>
      <c r="AD188" s="178"/>
      <c r="AE188" s="178"/>
      <c r="AF188" s="178"/>
      <c r="AG188" s="178"/>
      <c r="AH188" s="214"/>
      <c r="AI188" s="51"/>
      <c r="AJ188" s="138" t="s">
        <v>430</v>
      </c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  <c r="AV188" s="138"/>
      <c r="AW188" s="138"/>
      <c r="AX188" s="138"/>
      <c r="AY188" s="139"/>
      <c r="AZ188" s="28"/>
      <c r="BA188" s="134">
        <f>BA189</f>
        <v>5000</v>
      </c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4"/>
      <c r="BR188" s="134"/>
      <c r="BS188" s="134"/>
      <c r="BT188" s="134"/>
      <c r="BU188" s="134"/>
      <c r="BV188" s="134"/>
      <c r="BW188" s="141"/>
      <c r="BX188" s="133">
        <f>BX189</f>
        <v>0</v>
      </c>
      <c r="BY188" s="134"/>
      <c r="BZ188" s="134"/>
      <c r="CA188" s="134"/>
      <c r="CB188" s="134"/>
      <c r="CC188" s="134"/>
      <c r="CD188" s="134"/>
      <c r="CE188" s="134"/>
      <c r="CF188" s="134"/>
      <c r="CG188" s="134"/>
      <c r="CH188" s="134"/>
      <c r="CI188" s="134"/>
      <c r="CJ188" s="134"/>
      <c r="CK188" s="134"/>
      <c r="CL188" s="141"/>
      <c r="CM188" s="12"/>
      <c r="CN188" s="13"/>
      <c r="CO188" s="68"/>
      <c r="CP188" s="134">
        <f>CP189</f>
        <v>5000</v>
      </c>
      <c r="CQ188" s="134"/>
      <c r="CR188" s="134"/>
      <c r="CS188" s="134"/>
      <c r="CT188" s="134"/>
      <c r="CU188" s="134"/>
      <c r="CV188" s="134"/>
      <c r="CW188" s="134"/>
      <c r="CX188" s="134"/>
      <c r="CY188" s="134"/>
      <c r="CZ188" s="134"/>
      <c r="DA188" s="134"/>
      <c r="DB188" s="134"/>
      <c r="DC188" s="134"/>
      <c r="DD188" s="134"/>
      <c r="DE188" s="134"/>
      <c r="DF188" s="134"/>
      <c r="DG188" s="134"/>
      <c r="DH188" s="134"/>
    </row>
    <row r="189" spans="1:112" ht="23.25" customHeight="1">
      <c r="A189" s="235" t="s">
        <v>102</v>
      </c>
      <c r="B189" s="219"/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26"/>
      <c r="AB189" s="57"/>
      <c r="AC189" s="138"/>
      <c r="AD189" s="138"/>
      <c r="AE189" s="138"/>
      <c r="AF189" s="138"/>
      <c r="AG189" s="138"/>
      <c r="AH189" s="139"/>
      <c r="AI189" s="51"/>
      <c r="AJ189" s="138" t="s">
        <v>431</v>
      </c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  <c r="AV189" s="138"/>
      <c r="AW189" s="138"/>
      <c r="AX189" s="138"/>
      <c r="AY189" s="139"/>
      <c r="AZ189" s="28"/>
      <c r="BA189" s="134">
        <v>5000</v>
      </c>
      <c r="BB189" s="134"/>
      <c r="BC189" s="134"/>
      <c r="BD189" s="134"/>
      <c r="BE189" s="134"/>
      <c r="BF189" s="134"/>
      <c r="BG189" s="134"/>
      <c r="BH189" s="134"/>
      <c r="BI189" s="134"/>
      <c r="BJ189" s="134"/>
      <c r="BK189" s="134"/>
      <c r="BL189" s="134"/>
      <c r="BM189" s="134"/>
      <c r="BN189" s="134"/>
      <c r="BO189" s="12"/>
      <c r="BP189" s="12"/>
      <c r="BQ189" s="12"/>
      <c r="BR189" s="12"/>
      <c r="BS189" s="12"/>
      <c r="BT189" s="12"/>
      <c r="BU189" s="12"/>
      <c r="BV189" s="12"/>
      <c r="BW189" s="13"/>
      <c r="BX189" s="133">
        <v>0</v>
      </c>
      <c r="BY189" s="134"/>
      <c r="BZ189" s="134"/>
      <c r="CA189" s="134"/>
      <c r="CB189" s="134"/>
      <c r="CC189" s="134"/>
      <c r="CD189" s="134"/>
      <c r="CE189" s="134"/>
      <c r="CF189" s="134"/>
      <c r="CG189" s="134"/>
      <c r="CH189" s="134"/>
      <c r="CI189" s="134"/>
      <c r="CJ189" s="134"/>
      <c r="CK189" s="134"/>
      <c r="CL189" s="141"/>
      <c r="CM189" s="12"/>
      <c r="CN189" s="13"/>
      <c r="CO189" s="68"/>
      <c r="CP189" s="134">
        <f>BA189-BX189</f>
        <v>5000</v>
      </c>
      <c r="CQ189" s="134"/>
      <c r="CR189" s="134"/>
      <c r="CS189" s="134"/>
      <c r="CT189" s="134"/>
      <c r="CU189" s="134"/>
      <c r="CV189" s="134"/>
      <c r="CW189" s="134"/>
      <c r="CX189" s="134"/>
      <c r="CY189" s="134"/>
      <c r="CZ189" s="134"/>
      <c r="DA189" s="134"/>
      <c r="DB189" s="134"/>
      <c r="DC189" s="134"/>
      <c r="DD189" s="134"/>
      <c r="DE189" s="134"/>
      <c r="DF189" s="134"/>
      <c r="DG189" s="134"/>
      <c r="DH189" s="134"/>
    </row>
    <row r="190" spans="1:112" ht="13.5" customHeight="1">
      <c r="A190" s="204" t="s">
        <v>332</v>
      </c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6"/>
      <c r="AB190" s="238"/>
      <c r="AC190" s="239"/>
      <c r="AD190" s="239"/>
      <c r="AE190" s="239"/>
      <c r="AF190" s="239"/>
      <c r="AG190" s="239"/>
      <c r="AH190" s="240"/>
      <c r="AI190" s="51"/>
      <c r="AJ190" s="98" t="s">
        <v>333</v>
      </c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  <c r="AX190" s="98"/>
      <c r="AY190" s="99"/>
      <c r="AZ190" s="28"/>
      <c r="BA190" s="108">
        <f>BA191+AZ196</f>
        <v>45000</v>
      </c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108"/>
      <c r="BQ190" s="108"/>
      <c r="BR190" s="108"/>
      <c r="BS190" s="108"/>
      <c r="BT190" s="108"/>
      <c r="BU190" s="108"/>
      <c r="BV190" s="108"/>
      <c r="BW190" s="100"/>
      <c r="BX190" s="107">
        <f>BW192+BX195</f>
        <v>14000</v>
      </c>
      <c r="BY190" s="108"/>
      <c r="BZ190" s="108"/>
      <c r="CA190" s="108"/>
      <c r="CB190" s="108"/>
      <c r="CC190" s="108"/>
      <c r="CD190" s="108"/>
      <c r="CE190" s="108"/>
      <c r="CF190" s="108"/>
      <c r="CG190" s="108"/>
      <c r="CH190" s="108"/>
      <c r="CI190" s="108"/>
      <c r="CJ190" s="108"/>
      <c r="CK190" s="108"/>
      <c r="CL190" s="100"/>
      <c r="CM190" s="12"/>
      <c r="CN190" s="13"/>
      <c r="CO190" s="28"/>
      <c r="CP190" s="107">
        <f>CP191</f>
        <v>1000</v>
      </c>
      <c r="CQ190" s="108"/>
      <c r="CR190" s="108"/>
      <c r="CS190" s="108"/>
      <c r="CT190" s="108"/>
      <c r="CU190" s="108"/>
      <c r="CV190" s="108"/>
      <c r="CW190" s="108"/>
      <c r="CX190" s="108"/>
      <c r="CY190" s="108"/>
      <c r="CZ190" s="108"/>
      <c r="DA190" s="108"/>
      <c r="DB190" s="108"/>
      <c r="DC190" s="108"/>
      <c r="DD190" s="108"/>
      <c r="DE190" s="108"/>
      <c r="DF190" s="108"/>
      <c r="DG190" s="108"/>
      <c r="DH190" s="100"/>
    </row>
    <row r="191" spans="1:112" ht="155.25" customHeight="1">
      <c r="A191" s="235" t="s">
        <v>11</v>
      </c>
      <c r="B191" s="219"/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26"/>
      <c r="AB191" s="62"/>
      <c r="AC191" s="238"/>
      <c r="AD191" s="239"/>
      <c r="AE191" s="239"/>
      <c r="AF191" s="239"/>
      <c r="AG191" s="239"/>
      <c r="AH191" s="240"/>
      <c r="AI191" s="51"/>
      <c r="AJ191" s="140" t="s">
        <v>12</v>
      </c>
      <c r="AK191" s="138"/>
      <c r="AL191" s="138"/>
      <c r="AM191" s="138"/>
      <c r="AN191" s="138"/>
      <c r="AO191" s="138"/>
      <c r="AP191" s="138"/>
      <c r="AQ191" s="138"/>
      <c r="AR191" s="138"/>
      <c r="AS191" s="138"/>
      <c r="AT191" s="138"/>
      <c r="AU191" s="138"/>
      <c r="AV191" s="138"/>
      <c r="AW191" s="138"/>
      <c r="AX191" s="138"/>
      <c r="AY191" s="139"/>
      <c r="AZ191" s="28"/>
      <c r="BA191" s="133">
        <f>BA192</f>
        <v>1000</v>
      </c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41"/>
      <c r="BO191" s="12"/>
      <c r="BP191" s="12"/>
      <c r="BQ191" s="12"/>
      <c r="BR191" s="12"/>
      <c r="BS191" s="12"/>
      <c r="BT191" s="12"/>
      <c r="BU191" s="12"/>
      <c r="BV191" s="12"/>
      <c r="BW191" s="12"/>
      <c r="BX191" s="133">
        <f>BW192</f>
        <v>0</v>
      </c>
      <c r="BY191" s="134"/>
      <c r="BZ191" s="134"/>
      <c r="CA191" s="134"/>
      <c r="CB191" s="134"/>
      <c r="CC191" s="134"/>
      <c r="CD191" s="134"/>
      <c r="CE191" s="134"/>
      <c r="CF191" s="134"/>
      <c r="CG191" s="134"/>
      <c r="CH191" s="134"/>
      <c r="CI191" s="134"/>
      <c r="CJ191" s="134"/>
      <c r="CK191" s="134"/>
      <c r="CL191" s="141"/>
      <c r="CM191" s="12"/>
      <c r="CN191" s="13"/>
      <c r="CO191" s="28"/>
      <c r="CP191" s="133">
        <f>BA191-BX191</f>
        <v>1000</v>
      </c>
      <c r="CQ191" s="134"/>
      <c r="CR191" s="134"/>
      <c r="CS191" s="134"/>
      <c r="CT191" s="134"/>
      <c r="CU191" s="134"/>
      <c r="CV191" s="134"/>
      <c r="CW191" s="134"/>
      <c r="CX191" s="134"/>
      <c r="CY191" s="134"/>
      <c r="CZ191" s="134"/>
      <c r="DA191" s="134"/>
      <c r="DB191" s="134"/>
      <c r="DC191" s="134"/>
      <c r="DD191" s="134"/>
      <c r="DE191" s="134"/>
      <c r="DF191" s="134"/>
      <c r="DG191" s="134"/>
      <c r="DH191" s="141"/>
    </row>
    <row r="192" spans="1:112" ht="23.25" customHeight="1">
      <c r="A192" s="217" t="s">
        <v>208</v>
      </c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50"/>
      <c r="AC192" s="49"/>
      <c r="AD192" s="178"/>
      <c r="AE192" s="178"/>
      <c r="AF192" s="178"/>
      <c r="AG192" s="178"/>
      <c r="AH192" s="214"/>
      <c r="AI192" s="140" t="s">
        <v>336</v>
      </c>
      <c r="AJ192" s="138"/>
      <c r="AK192" s="138"/>
      <c r="AL192" s="138"/>
      <c r="AM192" s="138"/>
      <c r="AN192" s="138"/>
      <c r="AO192" s="138"/>
      <c r="AP192" s="138"/>
      <c r="AQ192" s="138"/>
      <c r="AR192" s="138"/>
      <c r="AS192" s="138"/>
      <c r="AT192" s="138"/>
      <c r="AU192" s="138"/>
      <c r="AV192" s="138"/>
      <c r="AW192" s="138"/>
      <c r="AX192" s="138"/>
      <c r="AY192" s="139"/>
      <c r="AZ192" s="28"/>
      <c r="BA192" s="134">
        <f>BA193</f>
        <v>1000</v>
      </c>
      <c r="BB192" s="134"/>
      <c r="BC192" s="134"/>
      <c r="BD192" s="134"/>
      <c r="BE192" s="134"/>
      <c r="BF192" s="134"/>
      <c r="BG192" s="134"/>
      <c r="BH192" s="134"/>
      <c r="BI192" s="134"/>
      <c r="BJ192" s="134"/>
      <c r="BK192" s="134"/>
      <c r="BL192" s="134"/>
      <c r="BM192" s="134"/>
      <c r="BN192" s="134"/>
      <c r="BO192" s="12"/>
      <c r="BP192" s="12"/>
      <c r="BQ192" s="12"/>
      <c r="BR192" s="12"/>
      <c r="BS192" s="12"/>
      <c r="BT192" s="12"/>
      <c r="BU192" s="12"/>
      <c r="BV192" s="13"/>
      <c r="BW192" s="133">
        <f>BX193</f>
        <v>0</v>
      </c>
      <c r="BX192" s="134"/>
      <c r="BY192" s="134"/>
      <c r="BZ192" s="134"/>
      <c r="CA192" s="134"/>
      <c r="CB192" s="134"/>
      <c r="CC192" s="134"/>
      <c r="CD192" s="134"/>
      <c r="CE192" s="134"/>
      <c r="CF192" s="134"/>
      <c r="CG192" s="134"/>
      <c r="CH192" s="134"/>
      <c r="CI192" s="134"/>
      <c r="CJ192" s="134"/>
      <c r="CK192" s="134"/>
      <c r="CL192" s="141"/>
      <c r="CM192" s="12"/>
      <c r="CN192" s="13"/>
      <c r="CO192" s="28"/>
      <c r="CP192" s="133">
        <f>CP193</f>
        <v>1000</v>
      </c>
      <c r="CQ192" s="134"/>
      <c r="CR192" s="134"/>
      <c r="CS192" s="134"/>
      <c r="CT192" s="134"/>
      <c r="CU192" s="134"/>
      <c r="CV192" s="134"/>
      <c r="CW192" s="134"/>
      <c r="CX192" s="134"/>
      <c r="CY192" s="134"/>
      <c r="CZ192" s="134"/>
      <c r="DA192" s="134"/>
      <c r="DB192" s="134"/>
      <c r="DC192" s="134"/>
      <c r="DD192" s="134"/>
      <c r="DE192" s="134"/>
      <c r="DF192" s="134"/>
      <c r="DG192" s="134"/>
      <c r="DH192" s="141"/>
    </row>
    <row r="193" spans="1:112" ht="16.5" customHeight="1">
      <c r="A193" s="217" t="s">
        <v>127</v>
      </c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59"/>
      <c r="AC193" s="56"/>
      <c r="AD193" s="276"/>
      <c r="AE193" s="276"/>
      <c r="AF193" s="276"/>
      <c r="AG193" s="276"/>
      <c r="AH193" s="277"/>
      <c r="AI193" s="51"/>
      <c r="AJ193" s="138" t="s">
        <v>335</v>
      </c>
      <c r="AK193" s="138"/>
      <c r="AL193" s="138"/>
      <c r="AM193" s="138"/>
      <c r="AN193" s="138"/>
      <c r="AO193" s="138"/>
      <c r="AP193" s="138"/>
      <c r="AQ193" s="138"/>
      <c r="AR193" s="138"/>
      <c r="AS193" s="138"/>
      <c r="AT193" s="138"/>
      <c r="AU193" s="138"/>
      <c r="AV193" s="138"/>
      <c r="AW193" s="138"/>
      <c r="AX193" s="138"/>
      <c r="AY193" s="139"/>
      <c r="AZ193" s="28"/>
      <c r="BA193" s="134">
        <f>BA194</f>
        <v>1000</v>
      </c>
      <c r="BB193" s="134"/>
      <c r="BC193" s="134"/>
      <c r="BD193" s="134"/>
      <c r="BE193" s="134"/>
      <c r="BF193" s="134"/>
      <c r="BG193" s="134"/>
      <c r="BH193" s="134"/>
      <c r="BI193" s="134"/>
      <c r="BJ193" s="134"/>
      <c r="BK193" s="134"/>
      <c r="BL193" s="134"/>
      <c r="BM193" s="134"/>
      <c r="BN193" s="134"/>
      <c r="BO193" s="12"/>
      <c r="BP193" s="12"/>
      <c r="BQ193" s="12"/>
      <c r="BR193" s="12"/>
      <c r="BS193" s="12"/>
      <c r="BT193" s="12"/>
      <c r="BU193" s="12"/>
      <c r="BV193" s="13"/>
      <c r="BW193" s="28"/>
      <c r="BX193" s="133">
        <f>BX194</f>
        <v>0</v>
      </c>
      <c r="BY193" s="134"/>
      <c r="BZ193" s="134"/>
      <c r="CA193" s="134"/>
      <c r="CB193" s="134"/>
      <c r="CC193" s="134"/>
      <c r="CD193" s="134"/>
      <c r="CE193" s="134"/>
      <c r="CF193" s="134"/>
      <c r="CG193" s="134"/>
      <c r="CH193" s="134"/>
      <c r="CI193" s="134"/>
      <c r="CJ193" s="134"/>
      <c r="CK193" s="134"/>
      <c r="CL193" s="141"/>
      <c r="CM193" s="12"/>
      <c r="CN193" s="13"/>
      <c r="CO193" s="28"/>
      <c r="CP193" s="133">
        <f>CP194</f>
        <v>1000</v>
      </c>
      <c r="CQ193" s="134"/>
      <c r="CR193" s="134"/>
      <c r="CS193" s="134"/>
      <c r="CT193" s="134"/>
      <c r="CU193" s="134"/>
      <c r="CV193" s="134"/>
      <c r="CW193" s="134"/>
      <c r="CX193" s="134"/>
      <c r="CY193" s="134"/>
      <c r="CZ193" s="134"/>
      <c r="DA193" s="134"/>
      <c r="DB193" s="134"/>
      <c r="DC193" s="134"/>
      <c r="DD193" s="134"/>
      <c r="DE193" s="134"/>
      <c r="DF193" s="134"/>
      <c r="DG193" s="134"/>
      <c r="DH193" s="141"/>
    </row>
    <row r="194" spans="1:112" ht="21.75" customHeight="1">
      <c r="A194" s="235" t="s">
        <v>128</v>
      </c>
      <c r="B194" s="219"/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226"/>
      <c r="AB194" s="238"/>
      <c r="AC194" s="239"/>
      <c r="AD194" s="239"/>
      <c r="AE194" s="239"/>
      <c r="AF194" s="239"/>
      <c r="AG194" s="239"/>
      <c r="AH194" s="240"/>
      <c r="AI194" s="51"/>
      <c r="AJ194" s="138" t="s">
        <v>13</v>
      </c>
      <c r="AK194" s="138"/>
      <c r="AL194" s="138"/>
      <c r="AM194" s="138"/>
      <c r="AN194" s="138"/>
      <c r="AO194" s="138"/>
      <c r="AP194" s="138"/>
      <c r="AQ194" s="138"/>
      <c r="AR194" s="138"/>
      <c r="AS194" s="138"/>
      <c r="AT194" s="138"/>
      <c r="AU194" s="138"/>
      <c r="AV194" s="138"/>
      <c r="AW194" s="138"/>
      <c r="AX194" s="138"/>
      <c r="AY194" s="139"/>
      <c r="AZ194" s="28"/>
      <c r="BA194" s="134">
        <v>1000</v>
      </c>
      <c r="BB194" s="134"/>
      <c r="BC194" s="134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2"/>
      <c r="BP194" s="12"/>
      <c r="BQ194" s="12"/>
      <c r="BR194" s="12"/>
      <c r="BS194" s="12"/>
      <c r="BT194" s="12"/>
      <c r="BU194" s="12"/>
      <c r="BV194" s="13"/>
      <c r="BW194" s="28"/>
      <c r="BX194" s="133">
        <v>0</v>
      </c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  <c r="CJ194" s="134"/>
      <c r="CK194" s="134"/>
      <c r="CL194" s="141"/>
      <c r="CM194" s="12"/>
      <c r="CN194" s="13"/>
      <c r="CO194" s="28"/>
      <c r="CP194" s="133">
        <f>BA194-BX194</f>
        <v>1000</v>
      </c>
      <c r="CQ194" s="134"/>
      <c r="CR194" s="134"/>
      <c r="CS194" s="134"/>
      <c r="CT194" s="134"/>
      <c r="CU194" s="134"/>
      <c r="CV194" s="134"/>
      <c r="CW194" s="134"/>
      <c r="CX194" s="134"/>
      <c r="CY194" s="134"/>
      <c r="CZ194" s="134"/>
      <c r="DA194" s="134"/>
      <c r="DB194" s="134"/>
      <c r="DC194" s="134"/>
      <c r="DD194" s="134"/>
      <c r="DE194" s="134"/>
      <c r="DF194" s="134"/>
      <c r="DG194" s="134"/>
      <c r="DH194" s="141"/>
    </row>
    <row r="195" spans="1:112" ht="136.5" customHeight="1">
      <c r="A195" s="218" t="s">
        <v>14</v>
      </c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50"/>
      <c r="AC195" s="49"/>
      <c r="AD195" s="140"/>
      <c r="AE195" s="138"/>
      <c r="AF195" s="138"/>
      <c r="AG195" s="138"/>
      <c r="AH195" s="138"/>
      <c r="AI195" s="139"/>
      <c r="AJ195" s="140" t="s">
        <v>15</v>
      </c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  <c r="AV195" s="138"/>
      <c r="AW195" s="138"/>
      <c r="AX195" s="138"/>
      <c r="AY195" s="139"/>
      <c r="AZ195" s="28"/>
      <c r="BA195" s="134">
        <f>AZ196</f>
        <v>44000</v>
      </c>
      <c r="BB195" s="134"/>
      <c r="BC195" s="134"/>
      <c r="BD195" s="134"/>
      <c r="BE195" s="134"/>
      <c r="BF195" s="134"/>
      <c r="BG195" s="134"/>
      <c r="BH195" s="134"/>
      <c r="BI195" s="134"/>
      <c r="BJ195" s="134"/>
      <c r="BK195" s="134"/>
      <c r="BL195" s="134"/>
      <c r="BM195" s="134"/>
      <c r="BN195" s="134"/>
      <c r="BO195" s="12"/>
      <c r="BP195" s="12"/>
      <c r="BQ195" s="12"/>
      <c r="BR195" s="12"/>
      <c r="BS195" s="12"/>
      <c r="BT195" s="12"/>
      <c r="BU195" s="12"/>
      <c r="BV195" s="13"/>
      <c r="BW195" s="28"/>
      <c r="BX195" s="133">
        <f>BW196</f>
        <v>14000</v>
      </c>
      <c r="BY195" s="134"/>
      <c r="BZ195" s="134"/>
      <c r="CA195" s="134"/>
      <c r="CB195" s="134"/>
      <c r="CC195" s="134"/>
      <c r="CD195" s="134"/>
      <c r="CE195" s="134"/>
      <c r="CF195" s="134"/>
      <c r="CG195" s="134"/>
      <c r="CH195" s="134"/>
      <c r="CI195" s="134"/>
      <c r="CJ195" s="134"/>
      <c r="CK195" s="134"/>
      <c r="CL195" s="141"/>
      <c r="CM195" s="12"/>
      <c r="CN195" s="13"/>
      <c r="CO195" s="28"/>
      <c r="CP195" s="133">
        <f>BA195-BX195</f>
        <v>30000</v>
      </c>
      <c r="CQ195" s="134"/>
      <c r="CR195" s="134"/>
      <c r="CS195" s="134"/>
      <c r="CT195" s="134"/>
      <c r="CU195" s="134"/>
      <c r="CV195" s="134"/>
      <c r="CW195" s="134"/>
      <c r="CX195" s="134"/>
      <c r="CY195" s="134"/>
      <c r="CZ195" s="134"/>
      <c r="DA195" s="134"/>
      <c r="DB195" s="134"/>
      <c r="DC195" s="134"/>
      <c r="DD195" s="134"/>
      <c r="DE195" s="134"/>
      <c r="DF195" s="134"/>
      <c r="DG195" s="134"/>
      <c r="DH195" s="141"/>
    </row>
    <row r="196" spans="1:112" ht="34.5" customHeight="1">
      <c r="A196" s="135" t="s">
        <v>208</v>
      </c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6"/>
      <c r="AC196" s="130"/>
      <c r="AD196" s="131"/>
      <c r="AE196" s="131"/>
      <c r="AF196" s="131"/>
      <c r="AG196" s="131"/>
      <c r="AH196" s="131"/>
      <c r="AI196" s="131" t="s">
        <v>334</v>
      </c>
      <c r="AJ196" s="131"/>
      <c r="AK196" s="131"/>
      <c r="AL196" s="131"/>
      <c r="AM196" s="131"/>
      <c r="AN196" s="131"/>
      <c r="AO196" s="131"/>
      <c r="AP196" s="131"/>
      <c r="AQ196" s="131"/>
      <c r="AR196" s="131"/>
      <c r="AS196" s="131"/>
      <c r="AT196" s="131"/>
      <c r="AU196" s="131"/>
      <c r="AV196" s="131"/>
      <c r="AW196" s="131"/>
      <c r="AX196" s="131"/>
      <c r="AY196" s="131"/>
      <c r="AZ196" s="133">
        <f>AZ197</f>
        <v>44000</v>
      </c>
      <c r="BA196" s="134"/>
      <c r="BB196" s="134"/>
      <c r="BC196" s="134"/>
      <c r="BD196" s="134"/>
      <c r="BE196" s="134"/>
      <c r="BF196" s="134"/>
      <c r="BG196" s="134"/>
      <c r="BH196" s="134"/>
      <c r="BI196" s="134"/>
      <c r="BJ196" s="134"/>
      <c r="BK196" s="134"/>
      <c r="BL196" s="134"/>
      <c r="BM196" s="134"/>
      <c r="BN196" s="134"/>
      <c r="BO196" s="134"/>
      <c r="BP196" s="134"/>
      <c r="BQ196" s="134"/>
      <c r="BR196" s="134"/>
      <c r="BS196" s="134"/>
      <c r="BT196" s="134"/>
      <c r="BU196" s="134"/>
      <c r="BV196" s="141"/>
      <c r="BW196" s="147">
        <f>BW197</f>
        <v>14000</v>
      </c>
      <c r="BX196" s="147"/>
      <c r="BY196" s="147"/>
      <c r="BZ196" s="147"/>
      <c r="CA196" s="147"/>
      <c r="CB196" s="147"/>
      <c r="CC196" s="147"/>
      <c r="CD196" s="147"/>
      <c r="CE196" s="147"/>
      <c r="CF196" s="147"/>
      <c r="CG196" s="147"/>
      <c r="CH196" s="147"/>
      <c r="CI196" s="147"/>
      <c r="CJ196" s="147"/>
      <c r="CK196" s="147"/>
      <c r="CL196" s="147"/>
      <c r="CM196" s="147"/>
      <c r="CN196" s="147"/>
      <c r="CO196" s="133">
        <f>CO197:CO197</f>
        <v>30000</v>
      </c>
      <c r="CP196" s="134"/>
      <c r="CQ196" s="134"/>
      <c r="CR196" s="134"/>
      <c r="CS196" s="134"/>
      <c r="CT196" s="134"/>
      <c r="CU196" s="134"/>
      <c r="CV196" s="134"/>
      <c r="CW196" s="134"/>
      <c r="CX196" s="134"/>
      <c r="CY196" s="134"/>
      <c r="CZ196" s="134"/>
      <c r="DA196" s="134"/>
      <c r="DB196" s="134"/>
      <c r="DC196" s="134"/>
      <c r="DD196" s="134"/>
      <c r="DE196" s="134"/>
      <c r="DF196" s="134"/>
      <c r="DG196" s="134"/>
      <c r="DH196" s="141"/>
    </row>
    <row r="197" spans="1:112" ht="17.25" customHeight="1">
      <c r="A197" s="135" t="s">
        <v>127</v>
      </c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6"/>
      <c r="AC197" s="130"/>
      <c r="AD197" s="131"/>
      <c r="AE197" s="131"/>
      <c r="AF197" s="131"/>
      <c r="AG197" s="131"/>
      <c r="AH197" s="131"/>
      <c r="AI197" s="131" t="s">
        <v>376</v>
      </c>
      <c r="AJ197" s="131"/>
      <c r="AK197" s="131"/>
      <c r="AL197" s="131"/>
      <c r="AM197" s="131"/>
      <c r="AN197" s="131"/>
      <c r="AO197" s="131"/>
      <c r="AP197" s="131"/>
      <c r="AQ197" s="131"/>
      <c r="AR197" s="131"/>
      <c r="AS197" s="131"/>
      <c r="AT197" s="131"/>
      <c r="AU197" s="131"/>
      <c r="AV197" s="131"/>
      <c r="AW197" s="131"/>
      <c r="AX197" s="131"/>
      <c r="AY197" s="131"/>
      <c r="AZ197" s="133">
        <f>AZ198</f>
        <v>44000</v>
      </c>
      <c r="BA197" s="134"/>
      <c r="BB197" s="134"/>
      <c r="BC197" s="134"/>
      <c r="BD197" s="134"/>
      <c r="BE197" s="134"/>
      <c r="BF197" s="134"/>
      <c r="BG197" s="134"/>
      <c r="BH197" s="134"/>
      <c r="BI197" s="134"/>
      <c r="BJ197" s="134"/>
      <c r="BK197" s="134"/>
      <c r="BL197" s="134"/>
      <c r="BM197" s="134"/>
      <c r="BN197" s="134"/>
      <c r="BO197" s="134"/>
      <c r="BP197" s="134"/>
      <c r="BQ197" s="134"/>
      <c r="BR197" s="134"/>
      <c r="BS197" s="134"/>
      <c r="BT197" s="134"/>
      <c r="BU197" s="134"/>
      <c r="BV197" s="141"/>
      <c r="BW197" s="147">
        <f>BW198</f>
        <v>14000</v>
      </c>
      <c r="BX197" s="147"/>
      <c r="BY197" s="147"/>
      <c r="BZ197" s="147"/>
      <c r="CA197" s="147"/>
      <c r="CB197" s="147"/>
      <c r="CC197" s="147"/>
      <c r="CD197" s="147"/>
      <c r="CE197" s="147"/>
      <c r="CF197" s="147"/>
      <c r="CG197" s="147"/>
      <c r="CH197" s="147"/>
      <c r="CI197" s="147"/>
      <c r="CJ197" s="147"/>
      <c r="CK197" s="147"/>
      <c r="CL197" s="147"/>
      <c r="CM197" s="147"/>
      <c r="CN197" s="147"/>
      <c r="CO197" s="133">
        <f>AZ197-BW197</f>
        <v>30000</v>
      </c>
      <c r="CP197" s="134"/>
      <c r="CQ197" s="134"/>
      <c r="CR197" s="134"/>
      <c r="CS197" s="134"/>
      <c r="CT197" s="134"/>
      <c r="CU197" s="134"/>
      <c r="CV197" s="134"/>
      <c r="CW197" s="134"/>
      <c r="CX197" s="134"/>
      <c r="CY197" s="134"/>
      <c r="CZ197" s="134"/>
      <c r="DA197" s="134"/>
      <c r="DB197" s="134"/>
      <c r="DC197" s="134"/>
      <c r="DD197" s="134"/>
      <c r="DE197" s="134"/>
      <c r="DF197" s="134"/>
      <c r="DG197" s="134"/>
      <c r="DH197" s="141"/>
    </row>
    <row r="198" spans="1:112" ht="22.5" customHeight="1">
      <c r="A198" s="135" t="s">
        <v>128</v>
      </c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6"/>
      <c r="AC198" s="137"/>
      <c r="AD198" s="138"/>
      <c r="AE198" s="138"/>
      <c r="AF198" s="138"/>
      <c r="AG198" s="138"/>
      <c r="AH198" s="139"/>
      <c r="AI198" s="140" t="s">
        <v>506</v>
      </c>
      <c r="AJ198" s="138"/>
      <c r="AK198" s="138"/>
      <c r="AL198" s="138"/>
      <c r="AM198" s="138"/>
      <c r="AN198" s="138"/>
      <c r="AO198" s="138"/>
      <c r="AP198" s="138"/>
      <c r="AQ198" s="138"/>
      <c r="AR198" s="138"/>
      <c r="AS198" s="138"/>
      <c r="AT198" s="138"/>
      <c r="AU198" s="138"/>
      <c r="AV198" s="138"/>
      <c r="AW198" s="138"/>
      <c r="AX198" s="138"/>
      <c r="AY198" s="139"/>
      <c r="AZ198" s="133">
        <v>44000</v>
      </c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4"/>
      <c r="BR198" s="134"/>
      <c r="BS198" s="134"/>
      <c r="BT198" s="12"/>
      <c r="BU198" s="12"/>
      <c r="BV198" s="13"/>
      <c r="BW198" s="133">
        <v>14000</v>
      </c>
      <c r="BX198" s="134"/>
      <c r="BY198" s="134"/>
      <c r="BZ198" s="134"/>
      <c r="CA198" s="134"/>
      <c r="CB198" s="134"/>
      <c r="CC198" s="134"/>
      <c r="CD198" s="134"/>
      <c r="CE198" s="134"/>
      <c r="CF198" s="134"/>
      <c r="CG198" s="134"/>
      <c r="CH198" s="134"/>
      <c r="CI198" s="134"/>
      <c r="CJ198" s="134"/>
      <c r="CK198" s="134"/>
      <c r="CL198" s="134"/>
      <c r="CM198" s="134"/>
      <c r="CN198" s="141"/>
      <c r="CO198" s="133">
        <f>AZ198-BW198</f>
        <v>30000</v>
      </c>
      <c r="CP198" s="134"/>
      <c r="CQ198" s="134"/>
      <c r="CR198" s="134"/>
      <c r="CS198" s="134"/>
      <c r="CT198" s="134"/>
      <c r="CU198" s="134"/>
      <c r="CV198" s="134"/>
      <c r="CW198" s="134"/>
      <c r="CX198" s="134"/>
      <c r="CY198" s="134"/>
      <c r="CZ198" s="134"/>
      <c r="DA198" s="134"/>
      <c r="DB198" s="134"/>
      <c r="DC198" s="134"/>
      <c r="DD198" s="134"/>
      <c r="DE198" s="134"/>
      <c r="DF198" s="134"/>
      <c r="DG198" s="134"/>
      <c r="DH198" s="141"/>
    </row>
    <row r="199" spans="1:112" ht="12" customHeight="1">
      <c r="A199" s="204" t="s">
        <v>504</v>
      </c>
      <c r="B199" s="205"/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6"/>
      <c r="AB199" s="50"/>
      <c r="AC199" s="49"/>
      <c r="AD199" s="138"/>
      <c r="AE199" s="138"/>
      <c r="AF199" s="138"/>
      <c r="AG199" s="138"/>
      <c r="AH199" s="139"/>
      <c r="AI199" s="51"/>
      <c r="AJ199" s="156" t="s">
        <v>505</v>
      </c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9"/>
      <c r="AZ199" s="28"/>
      <c r="BA199" s="134">
        <f>BA200</f>
        <v>18000</v>
      </c>
      <c r="BB199" s="134"/>
      <c r="BC199" s="134"/>
      <c r="BD199" s="134"/>
      <c r="BE199" s="134"/>
      <c r="BF199" s="134"/>
      <c r="BG199" s="134"/>
      <c r="BH199" s="134"/>
      <c r="BI199" s="134"/>
      <c r="BJ199" s="134"/>
      <c r="BK199" s="134"/>
      <c r="BL199" s="134"/>
      <c r="BM199" s="134"/>
      <c r="BN199" s="134"/>
      <c r="BO199" s="12"/>
      <c r="BP199" s="12"/>
      <c r="BQ199" s="12"/>
      <c r="BR199" s="12"/>
      <c r="BS199" s="12"/>
      <c r="BT199" s="12"/>
      <c r="BU199" s="12"/>
      <c r="BV199" s="13"/>
      <c r="BW199" s="28"/>
      <c r="BX199" s="134">
        <f>BX200</f>
        <v>18000</v>
      </c>
      <c r="BY199" s="134"/>
      <c r="BZ199" s="134"/>
      <c r="CA199" s="134"/>
      <c r="CB199" s="134"/>
      <c r="CC199" s="134"/>
      <c r="CD199" s="134"/>
      <c r="CE199" s="134"/>
      <c r="CF199" s="134"/>
      <c r="CG199" s="134"/>
      <c r="CH199" s="134"/>
      <c r="CI199" s="134"/>
      <c r="CJ199" s="134"/>
      <c r="CK199" s="134"/>
      <c r="CL199" s="134"/>
      <c r="CM199" s="12"/>
      <c r="CN199" s="13"/>
      <c r="CO199" s="68"/>
      <c r="CP199" s="134">
        <f>BA199-BX199</f>
        <v>0</v>
      </c>
      <c r="CQ199" s="134"/>
      <c r="CR199" s="134"/>
      <c r="CS199" s="134"/>
      <c r="CT199" s="134"/>
      <c r="CU199" s="134"/>
      <c r="CV199" s="134"/>
      <c r="CW199" s="134"/>
      <c r="CX199" s="134"/>
      <c r="CY199" s="134"/>
      <c r="CZ199" s="134"/>
      <c r="DA199" s="134"/>
      <c r="DB199" s="134"/>
      <c r="DC199" s="134"/>
      <c r="DD199" s="134"/>
      <c r="DE199" s="134"/>
      <c r="DF199" s="134"/>
      <c r="DG199" s="134"/>
      <c r="DH199" s="134"/>
    </row>
    <row r="200" spans="1:112" ht="120.75" customHeight="1">
      <c r="A200" s="145" t="s">
        <v>502</v>
      </c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50"/>
      <c r="AC200" s="49"/>
      <c r="AD200" s="138"/>
      <c r="AE200" s="138"/>
      <c r="AF200" s="138"/>
      <c r="AG200" s="138"/>
      <c r="AH200" s="139"/>
      <c r="AI200" s="51"/>
      <c r="AJ200" s="138" t="s">
        <v>503</v>
      </c>
      <c r="AK200" s="138"/>
      <c r="AL200" s="138"/>
      <c r="AM200" s="138"/>
      <c r="AN200" s="138"/>
      <c r="AO200" s="138"/>
      <c r="AP200" s="138"/>
      <c r="AQ200" s="138"/>
      <c r="AR200" s="138"/>
      <c r="AS200" s="138"/>
      <c r="AT200" s="138"/>
      <c r="AU200" s="138"/>
      <c r="AV200" s="138"/>
      <c r="AW200" s="138"/>
      <c r="AX200" s="138"/>
      <c r="AY200" s="139"/>
      <c r="AZ200" s="28"/>
      <c r="BA200" s="134">
        <f>BA201</f>
        <v>18000</v>
      </c>
      <c r="BB200" s="134"/>
      <c r="BC200" s="134"/>
      <c r="BD200" s="134"/>
      <c r="BE200" s="134"/>
      <c r="BF200" s="134"/>
      <c r="BG200" s="134"/>
      <c r="BH200" s="134"/>
      <c r="BI200" s="134"/>
      <c r="BJ200" s="134"/>
      <c r="BK200" s="134"/>
      <c r="BL200" s="134"/>
      <c r="BM200" s="134"/>
      <c r="BN200" s="134"/>
      <c r="BO200" s="12"/>
      <c r="BP200" s="12"/>
      <c r="BQ200" s="12"/>
      <c r="BR200" s="12"/>
      <c r="BS200" s="12"/>
      <c r="BT200" s="12"/>
      <c r="BU200" s="12"/>
      <c r="BV200" s="13"/>
      <c r="BW200" s="28"/>
      <c r="BX200" s="133">
        <f>BX201</f>
        <v>18000</v>
      </c>
      <c r="BY200" s="134"/>
      <c r="BZ200" s="134"/>
      <c r="CA200" s="134"/>
      <c r="CB200" s="134"/>
      <c r="CC200" s="134"/>
      <c r="CD200" s="134"/>
      <c r="CE200" s="134"/>
      <c r="CF200" s="134"/>
      <c r="CG200" s="134"/>
      <c r="CH200" s="134"/>
      <c r="CI200" s="134"/>
      <c r="CJ200" s="134"/>
      <c r="CK200" s="134"/>
      <c r="CL200" s="141"/>
      <c r="CM200" s="12"/>
      <c r="CN200" s="13"/>
      <c r="CO200" s="68"/>
      <c r="CP200" s="134">
        <f>BA200-BX200</f>
        <v>0</v>
      </c>
      <c r="CQ200" s="134"/>
      <c r="CR200" s="134"/>
      <c r="CS200" s="134"/>
      <c r="CT200" s="134"/>
      <c r="CU200" s="134"/>
      <c r="CV200" s="134"/>
      <c r="CW200" s="134"/>
      <c r="CX200" s="134"/>
      <c r="CY200" s="134"/>
      <c r="CZ200" s="134"/>
      <c r="DA200" s="134"/>
      <c r="DB200" s="134"/>
      <c r="DC200" s="134"/>
      <c r="DD200" s="134"/>
      <c r="DE200" s="134"/>
      <c r="DF200" s="134"/>
      <c r="DG200" s="134"/>
      <c r="DH200" s="134"/>
    </row>
    <row r="201" spans="1:112" ht="36.75" customHeight="1">
      <c r="A201" s="135" t="s">
        <v>208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6"/>
      <c r="AC201" s="137"/>
      <c r="AD201" s="138"/>
      <c r="AE201" s="138"/>
      <c r="AF201" s="138"/>
      <c r="AG201" s="138"/>
      <c r="AH201" s="139"/>
      <c r="AI201" s="140" t="s">
        <v>501</v>
      </c>
      <c r="AJ201" s="138"/>
      <c r="AK201" s="138"/>
      <c r="AL201" s="138"/>
      <c r="AM201" s="138"/>
      <c r="AN201" s="138"/>
      <c r="AO201" s="138"/>
      <c r="AP201" s="138"/>
      <c r="AQ201" s="138"/>
      <c r="AR201" s="138"/>
      <c r="AS201" s="138"/>
      <c r="AT201" s="138"/>
      <c r="AU201" s="138"/>
      <c r="AV201" s="138"/>
      <c r="AW201" s="138"/>
      <c r="AX201" s="138"/>
      <c r="AY201" s="139"/>
      <c r="AZ201" s="28"/>
      <c r="BA201" s="134">
        <f>BA202</f>
        <v>18000</v>
      </c>
      <c r="BB201" s="134"/>
      <c r="BC201" s="134"/>
      <c r="BD201" s="134"/>
      <c r="BE201" s="134"/>
      <c r="BF201" s="134"/>
      <c r="BG201" s="134"/>
      <c r="BH201" s="134"/>
      <c r="BI201" s="134"/>
      <c r="BJ201" s="134"/>
      <c r="BK201" s="134"/>
      <c r="BL201" s="134"/>
      <c r="BM201" s="134"/>
      <c r="BN201" s="134"/>
      <c r="BO201" s="134"/>
      <c r="BP201" s="12"/>
      <c r="BQ201" s="12"/>
      <c r="BR201" s="12"/>
      <c r="BS201" s="12"/>
      <c r="BT201" s="12"/>
      <c r="BU201" s="12"/>
      <c r="BV201" s="13"/>
      <c r="BW201" s="28"/>
      <c r="BX201" s="134">
        <f>BX202</f>
        <v>18000</v>
      </c>
      <c r="BY201" s="134"/>
      <c r="BZ201" s="134"/>
      <c r="CA201" s="134"/>
      <c r="CB201" s="134"/>
      <c r="CC201" s="134"/>
      <c r="CD201" s="134"/>
      <c r="CE201" s="134"/>
      <c r="CF201" s="134"/>
      <c r="CG201" s="134"/>
      <c r="CH201" s="134"/>
      <c r="CI201" s="134"/>
      <c r="CJ201" s="134"/>
      <c r="CK201" s="134"/>
      <c r="CL201" s="134"/>
      <c r="CM201" s="12"/>
      <c r="CN201" s="13"/>
      <c r="CO201" s="68"/>
      <c r="CP201" s="134">
        <f>BA201-BX201</f>
        <v>0</v>
      </c>
      <c r="CQ201" s="134"/>
      <c r="CR201" s="134"/>
      <c r="CS201" s="134"/>
      <c r="CT201" s="134"/>
      <c r="CU201" s="134"/>
      <c r="CV201" s="134"/>
      <c r="CW201" s="134"/>
      <c r="CX201" s="134"/>
      <c r="CY201" s="134"/>
      <c r="CZ201" s="134"/>
      <c r="DA201" s="134"/>
      <c r="DB201" s="134"/>
      <c r="DC201" s="134"/>
      <c r="DD201" s="134"/>
      <c r="DE201" s="134"/>
      <c r="DF201" s="134"/>
      <c r="DG201" s="134"/>
      <c r="DH201" s="134"/>
    </row>
    <row r="202" spans="1:112" ht="12" customHeight="1">
      <c r="A202" s="135" t="s">
        <v>127</v>
      </c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6"/>
      <c r="AC202" s="137"/>
      <c r="AD202" s="138"/>
      <c r="AE202" s="138"/>
      <c r="AF202" s="138"/>
      <c r="AG202" s="138"/>
      <c r="AH202" s="139"/>
      <c r="AI202" s="140" t="s">
        <v>500</v>
      </c>
      <c r="AJ202" s="138"/>
      <c r="AK202" s="138"/>
      <c r="AL202" s="138"/>
      <c r="AM202" s="138"/>
      <c r="AN202" s="138"/>
      <c r="AO202" s="138"/>
      <c r="AP202" s="138"/>
      <c r="AQ202" s="138"/>
      <c r="AR202" s="138"/>
      <c r="AS202" s="138"/>
      <c r="AT202" s="138"/>
      <c r="AU202" s="138"/>
      <c r="AV202" s="138"/>
      <c r="AW202" s="138"/>
      <c r="AX202" s="138"/>
      <c r="AY202" s="139"/>
      <c r="AZ202" s="28"/>
      <c r="BA202" s="134">
        <f>BA203</f>
        <v>18000</v>
      </c>
      <c r="BB202" s="134"/>
      <c r="BC202" s="134"/>
      <c r="BD202" s="134"/>
      <c r="BE202" s="134"/>
      <c r="BF202" s="134"/>
      <c r="BG202" s="134"/>
      <c r="BH202" s="134"/>
      <c r="BI202" s="134"/>
      <c r="BJ202" s="134"/>
      <c r="BK202" s="134"/>
      <c r="BL202" s="134"/>
      <c r="BM202" s="134"/>
      <c r="BN202" s="134"/>
      <c r="BO202" s="12"/>
      <c r="BP202" s="12"/>
      <c r="BQ202" s="12"/>
      <c r="BR202" s="12"/>
      <c r="BS202" s="12"/>
      <c r="BT202" s="12"/>
      <c r="BU202" s="12"/>
      <c r="BV202" s="13"/>
      <c r="BW202" s="28"/>
      <c r="BX202" s="134">
        <f>BX203</f>
        <v>18000</v>
      </c>
      <c r="BY202" s="134"/>
      <c r="BZ202" s="134"/>
      <c r="CA202" s="134"/>
      <c r="CB202" s="134"/>
      <c r="CC202" s="134"/>
      <c r="CD202" s="134"/>
      <c r="CE202" s="134"/>
      <c r="CF202" s="134"/>
      <c r="CG202" s="134"/>
      <c r="CH202" s="134"/>
      <c r="CI202" s="134"/>
      <c r="CJ202" s="134"/>
      <c r="CK202" s="134"/>
      <c r="CL202" s="134"/>
      <c r="CM202" s="12"/>
      <c r="CN202" s="13"/>
      <c r="CO202" s="68"/>
      <c r="CP202" s="134">
        <f>CP203</f>
        <v>0</v>
      </c>
      <c r="CQ202" s="134"/>
      <c r="CR202" s="134"/>
      <c r="CS202" s="134"/>
      <c r="CT202" s="134"/>
      <c r="CU202" s="134"/>
      <c r="CV202" s="134"/>
      <c r="CW202" s="134"/>
      <c r="CX202" s="134"/>
      <c r="CY202" s="134"/>
      <c r="CZ202" s="134"/>
      <c r="DA202" s="134"/>
      <c r="DB202" s="134"/>
      <c r="DC202" s="134"/>
      <c r="DD202" s="134"/>
      <c r="DE202" s="134"/>
      <c r="DF202" s="134"/>
      <c r="DG202" s="134"/>
      <c r="DH202" s="134"/>
    </row>
    <row r="203" spans="1:112" ht="12" customHeight="1">
      <c r="A203" s="135" t="s">
        <v>129</v>
      </c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6"/>
      <c r="AC203" s="137"/>
      <c r="AD203" s="138"/>
      <c r="AE203" s="138"/>
      <c r="AF203" s="138"/>
      <c r="AG203" s="138"/>
      <c r="AH203" s="139"/>
      <c r="AI203" s="51"/>
      <c r="AJ203" s="138" t="s">
        <v>499</v>
      </c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9"/>
      <c r="AZ203" s="28"/>
      <c r="BA203" s="134">
        <v>18000</v>
      </c>
      <c r="BB203" s="134"/>
      <c r="BC203" s="134"/>
      <c r="BD203" s="134"/>
      <c r="BE203" s="134"/>
      <c r="BF203" s="134"/>
      <c r="BG203" s="134"/>
      <c r="BH203" s="134"/>
      <c r="BI203" s="134"/>
      <c r="BJ203" s="134"/>
      <c r="BK203" s="134"/>
      <c r="BL203" s="134"/>
      <c r="BM203" s="134"/>
      <c r="BN203" s="134"/>
      <c r="BO203" s="12"/>
      <c r="BP203" s="12"/>
      <c r="BQ203" s="12"/>
      <c r="BR203" s="12"/>
      <c r="BS203" s="12"/>
      <c r="BT203" s="12"/>
      <c r="BU203" s="12"/>
      <c r="BV203" s="13"/>
      <c r="BW203" s="28"/>
      <c r="BX203" s="134">
        <v>18000</v>
      </c>
      <c r="BY203" s="134"/>
      <c r="BZ203" s="134"/>
      <c r="CA203" s="134"/>
      <c r="CB203" s="134"/>
      <c r="CC203" s="134"/>
      <c r="CD203" s="134"/>
      <c r="CE203" s="134"/>
      <c r="CF203" s="134"/>
      <c r="CG203" s="134"/>
      <c r="CH203" s="134"/>
      <c r="CI203" s="134"/>
      <c r="CJ203" s="134"/>
      <c r="CK203" s="134"/>
      <c r="CL203" s="134"/>
      <c r="CM203" s="12"/>
      <c r="CN203" s="13"/>
      <c r="CO203" s="68"/>
      <c r="CP203" s="134">
        <f>BA203-BX203</f>
        <v>0</v>
      </c>
      <c r="CQ203" s="134"/>
      <c r="CR203" s="134"/>
      <c r="CS203" s="134"/>
      <c r="CT203" s="134"/>
      <c r="CU203" s="134"/>
      <c r="CV203" s="134"/>
      <c r="CW203" s="134"/>
      <c r="CX203" s="134"/>
      <c r="CY203" s="134"/>
      <c r="CZ203" s="134"/>
      <c r="DA203" s="134"/>
      <c r="DB203" s="134"/>
      <c r="DC203" s="134"/>
      <c r="DD203" s="134"/>
      <c r="DE203" s="134"/>
      <c r="DF203" s="134"/>
      <c r="DG203" s="134"/>
      <c r="DH203" s="134"/>
    </row>
    <row r="204" spans="1:112" ht="17.25" customHeight="1">
      <c r="A204" s="236" t="s">
        <v>220</v>
      </c>
      <c r="B204" s="236"/>
      <c r="C204" s="236"/>
      <c r="D204" s="236"/>
      <c r="E204" s="236"/>
      <c r="F204" s="236"/>
      <c r="G204" s="236"/>
      <c r="H204" s="236"/>
      <c r="I204" s="236"/>
      <c r="J204" s="236"/>
      <c r="K204" s="236"/>
      <c r="L204" s="236"/>
      <c r="M204" s="236"/>
      <c r="N204" s="236"/>
      <c r="O204" s="236"/>
      <c r="P204" s="236"/>
      <c r="Q204" s="236"/>
      <c r="R204" s="236"/>
      <c r="S204" s="236"/>
      <c r="T204" s="236"/>
      <c r="U204" s="236"/>
      <c r="V204" s="236"/>
      <c r="W204" s="236"/>
      <c r="X204" s="236"/>
      <c r="Y204" s="236"/>
      <c r="Z204" s="236"/>
      <c r="AA204" s="236"/>
      <c r="AB204" s="237"/>
      <c r="AC204" s="212"/>
      <c r="AD204" s="213"/>
      <c r="AE204" s="213"/>
      <c r="AF204" s="213"/>
      <c r="AG204" s="213"/>
      <c r="AH204" s="213"/>
      <c r="AI204" s="125" t="s">
        <v>194</v>
      </c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07">
        <f>AZ205</f>
        <v>3333100</v>
      </c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0"/>
      <c r="BW204" s="123">
        <f>BW205</f>
        <v>1628537.18</v>
      </c>
      <c r="BX204" s="123"/>
      <c r="BY204" s="123"/>
      <c r="BZ204" s="123"/>
      <c r="CA204" s="123"/>
      <c r="CB204" s="123"/>
      <c r="CC204" s="123"/>
      <c r="CD204" s="123"/>
      <c r="CE204" s="123"/>
      <c r="CF204" s="123"/>
      <c r="CG204" s="123"/>
      <c r="CH204" s="123"/>
      <c r="CI204" s="123"/>
      <c r="CJ204" s="123"/>
      <c r="CK204" s="123"/>
      <c r="CL204" s="123"/>
      <c r="CM204" s="123"/>
      <c r="CN204" s="123"/>
      <c r="CO204" s="107">
        <f>CO205</f>
        <v>1704562.82</v>
      </c>
      <c r="CP204" s="108"/>
      <c r="CQ204" s="108"/>
      <c r="CR204" s="108"/>
      <c r="CS204" s="108"/>
      <c r="CT204" s="108"/>
      <c r="CU204" s="108"/>
      <c r="CV204" s="108"/>
      <c r="CW204" s="108"/>
      <c r="CX204" s="108"/>
      <c r="CY204" s="108"/>
      <c r="CZ204" s="108"/>
      <c r="DA204" s="108"/>
      <c r="DB204" s="108"/>
      <c r="DC204" s="108"/>
      <c r="DD204" s="108"/>
      <c r="DE204" s="108"/>
      <c r="DF204" s="108"/>
      <c r="DG204" s="108"/>
      <c r="DH204" s="100"/>
    </row>
    <row r="205" spans="1:112" ht="12" customHeight="1">
      <c r="A205" s="135" t="s">
        <v>221</v>
      </c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6"/>
      <c r="AC205" s="130"/>
      <c r="AD205" s="131"/>
      <c r="AE205" s="131"/>
      <c r="AF205" s="131"/>
      <c r="AG205" s="131"/>
      <c r="AH205" s="131"/>
      <c r="AI205" s="131" t="s">
        <v>195</v>
      </c>
      <c r="AJ205" s="131"/>
      <c r="AK205" s="131"/>
      <c r="AL205" s="131"/>
      <c r="AM205" s="131"/>
      <c r="AN205" s="131"/>
      <c r="AO205" s="131"/>
      <c r="AP205" s="131"/>
      <c r="AQ205" s="131"/>
      <c r="AR205" s="131"/>
      <c r="AS205" s="131"/>
      <c r="AT205" s="131"/>
      <c r="AU205" s="131"/>
      <c r="AV205" s="131"/>
      <c r="AW205" s="131"/>
      <c r="AX205" s="131"/>
      <c r="AY205" s="131"/>
      <c r="AZ205" s="133">
        <f>BA206</f>
        <v>3333100</v>
      </c>
      <c r="BA205" s="134"/>
      <c r="BB205" s="134"/>
      <c r="BC205" s="134"/>
      <c r="BD205" s="134"/>
      <c r="BE205" s="134"/>
      <c r="BF205" s="134"/>
      <c r="BG205" s="134"/>
      <c r="BH205" s="134"/>
      <c r="BI205" s="134"/>
      <c r="BJ205" s="134"/>
      <c r="BK205" s="134"/>
      <c r="BL205" s="134"/>
      <c r="BM205" s="134"/>
      <c r="BN205" s="134"/>
      <c r="BO205" s="134"/>
      <c r="BP205" s="134"/>
      <c r="BQ205" s="134"/>
      <c r="BR205" s="134"/>
      <c r="BS205" s="134"/>
      <c r="BT205" s="134"/>
      <c r="BU205" s="134"/>
      <c r="BV205" s="141"/>
      <c r="BW205" s="147">
        <f>BX206</f>
        <v>1628537.18</v>
      </c>
      <c r="BX205" s="147"/>
      <c r="BY205" s="147"/>
      <c r="BZ205" s="147"/>
      <c r="CA205" s="147"/>
      <c r="CB205" s="147"/>
      <c r="CC205" s="147"/>
      <c r="CD205" s="147"/>
      <c r="CE205" s="147"/>
      <c r="CF205" s="147"/>
      <c r="CG205" s="147"/>
      <c r="CH205" s="147"/>
      <c r="CI205" s="147"/>
      <c r="CJ205" s="147"/>
      <c r="CK205" s="147"/>
      <c r="CL205" s="147"/>
      <c r="CM205" s="147"/>
      <c r="CN205" s="147"/>
      <c r="CO205" s="133">
        <f>AZ205-BW205</f>
        <v>1704562.82</v>
      </c>
      <c r="CP205" s="134"/>
      <c r="CQ205" s="134"/>
      <c r="CR205" s="134"/>
      <c r="CS205" s="134"/>
      <c r="CT205" s="134"/>
      <c r="CU205" s="134"/>
      <c r="CV205" s="134"/>
      <c r="CW205" s="134"/>
      <c r="CX205" s="134"/>
      <c r="CY205" s="134"/>
      <c r="CZ205" s="134"/>
      <c r="DA205" s="134"/>
      <c r="DB205" s="134"/>
      <c r="DC205" s="134"/>
      <c r="DD205" s="134"/>
      <c r="DE205" s="134"/>
      <c r="DF205" s="134"/>
      <c r="DG205" s="134"/>
      <c r="DH205" s="141"/>
    </row>
    <row r="206" spans="1:112" ht="39.75" customHeight="1">
      <c r="A206" s="145" t="s">
        <v>337</v>
      </c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29"/>
      <c r="AC206" s="53"/>
      <c r="AD206" s="140"/>
      <c r="AE206" s="138"/>
      <c r="AF206" s="138"/>
      <c r="AG206" s="138"/>
      <c r="AH206" s="139"/>
      <c r="AI206" s="54"/>
      <c r="AJ206" s="140" t="s">
        <v>338</v>
      </c>
      <c r="AK206" s="138"/>
      <c r="AL206" s="138"/>
      <c r="AM206" s="138"/>
      <c r="AN206" s="138"/>
      <c r="AO206" s="138"/>
      <c r="AP206" s="138"/>
      <c r="AQ206" s="138"/>
      <c r="AR206" s="138"/>
      <c r="AS206" s="138"/>
      <c r="AT206" s="138"/>
      <c r="AU206" s="138"/>
      <c r="AV206" s="138"/>
      <c r="AW206" s="138"/>
      <c r="AX206" s="138"/>
      <c r="AY206" s="139"/>
      <c r="AZ206" s="28"/>
      <c r="BA206" s="134">
        <f>AZ207</f>
        <v>3333100</v>
      </c>
      <c r="BB206" s="134"/>
      <c r="BC206" s="134"/>
      <c r="BD206" s="134"/>
      <c r="BE206" s="134"/>
      <c r="BF206" s="134"/>
      <c r="BG206" s="134"/>
      <c r="BH206" s="134"/>
      <c r="BI206" s="134"/>
      <c r="BJ206" s="134"/>
      <c r="BK206" s="134"/>
      <c r="BL206" s="134"/>
      <c r="BM206" s="134"/>
      <c r="BN206" s="134"/>
      <c r="BO206" s="12"/>
      <c r="BP206" s="12"/>
      <c r="BQ206" s="12"/>
      <c r="BR206" s="12"/>
      <c r="BS206" s="12"/>
      <c r="BT206" s="12"/>
      <c r="BU206" s="12"/>
      <c r="BV206" s="13"/>
      <c r="BW206" s="52"/>
      <c r="BX206" s="133">
        <f>BW207</f>
        <v>1628537.18</v>
      </c>
      <c r="BY206" s="134"/>
      <c r="BZ206" s="134"/>
      <c r="CA206" s="134"/>
      <c r="CB206" s="134"/>
      <c r="CC206" s="134"/>
      <c r="CD206" s="134"/>
      <c r="CE206" s="134"/>
      <c r="CF206" s="134"/>
      <c r="CG206" s="134"/>
      <c r="CH206" s="134"/>
      <c r="CI206" s="134"/>
      <c r="CJ206" s="134"/>
      <c r="CK206" s="134"/>
      <c r="CL206" s="141"/>
      <c r="CM206" s="52"/>
      <c r="CN206" s="52"/>
      <c r="CO206" s="69"/>
      <c r="CP206" s="190">
        <f>BA206-BX206</f>
        <v>1704562.82</v>
      </c>
      <c r="CQ206" s="191"/>
      <c r="CR206" s="191"/>
      <c r="CS206" s="191"/>
      <c r="CT206" s="191"/>
      <c r="CU206" s="191"/>
      <c r="CV206" s="191"/>
      <c r="CW206" s="191"/>
      <c r="CX206" s="191"/>
      <c r="CY206" s="191"/>
      <c r="CZ206" s="191"/>
      <c r="DA206" s="191"/>
      <c r="DB206" s="191"/>
      <c r="DC206" s="191"/>
      <c r="DD206" s="191"/>
      <c r="DE206" s="191"/>
      <c r="DF206" s="191"/>
      <c r="DG206" s="191"/>
      <c r="DH206" s="191"/>
    </row>
    <row r="207" spans="1:112" ht="37.5" customHeight="1">
      <c r="A207" s="135" t="s">
        <v>222</v>
      </c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6"/>
      <c r="AC207" s="130"/>
      <c r="AD207" s="131"/>
      <c r="AE207" s="131"/>
      <c r="AF207" s="131"/>
      <c r="AG207" s="131"/>
      <c r="AH207" s="131"/>
      <c r="AI207" s="131" t="s">
        <v>339</v>
      </c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1"/>
      <c r="AT207" s="131"/>
      <c r="AU207" s="131"/>
      <c r="AV207" s="131"/>
      <c r="AW207" s="131"/>
      <c r="AX207" s="131"/>
      <c r="AY207" s="131"/>
      <c r="AZ207" s="133">
        <f>AZ208</f>
        <v>3333100</v>
      </c>
      <c r="BA207" s="134"/>
      <c r="BB207" s="134"/>
      <c r="BC207" s="134"/>
      <c r="BD207" s="134"/>
      <c r="BE207" s="134"/>
      <c r="BF207" s="134"/>
      <c r="BG207" s="134"/>
      <c r="BH207" s="134"/>
      <c r="BI207" s="134"/>
      <c r="BJ207" s="134"/>
      <c r="BK207" s="134"/>
      <c r="BL207" s="134"/>
      <c r="BM207" s="134"/>
      <c r="BN207" s="134"/>
      <c r="BO207" s="134"/>
      <c r="BP207" s="134"/>
      <c r="BQ207" s="134"/>
      <c r="BR207" s="134"/>
      <c r="BS207" s="134"/>
      <c r="BT207" s="134"/>
      <c r="BU207" s="134"/>
      <c r="BV207" s="141"/>
      <c r="BW207" s="147">
        <f>BW208</f>
        <v>1628537.18</v>
      </c>
      <c r="BX207" s="147"/>
      <c r="BY207" s="147"/>
      <c r="BZ207" s="147"/>
      <c r="CA207" s="147"/>
      <c r="CB207" s="147"/>
      <c r="CC207" s="147"/>
      <c r="CD207" s="147"/>
      <c r="CE207" s="147"/>
      <c r="CF207" s="147"/>
      <c r="CG207" s="147"/>
      <c r="CH207" s="147"/>
      <c r="CI207" s="147"/>
      <c r="CJ207" s="147"/>
      <c r="CK207" s="147"/>
      <c r="CL207" s="147"/>
      <c r="CM207" s="147"/>
      <c r="CN207" s="147"/>
      <c r="CO207" s="147">
        <f>AZ207-BW207</f>
        <v>1704562.82</v>
      </c>
      <c r="CP207" s="147"/>
      <c r="CQ207" s="147"/>
      <c r="CR207" s="147"/>
      <c r="CS207" s="147"/>
      <c r="CT207" s="147"/>
      <c r="CU207" s="147"/>
      <c r="CV207" s="147"/>
      <c r="CW207" s="147"/>
      <c r="CX207" s="147"/>
      <c r="CY207" s="147"/>
      <c r="CZ207" s="147"/>
      <c r="DA207" s="147"/>
      <c r="DB207" s="147"/>
      <c r="DC207" s="147"/>
      <c r="DD207" s="147"/>
      <c r="DE207" s="147"/>
      <c r="DF207" s="117"/>
      <c r="DG207" s="23"/>
      <c r="DH207" s="23"/>
    </row>
    <row r="208" spans="1:112" s="23" customFormat="1" ht="114.75" customHeight="1">
      <c r="A208" s="135" t="s">
        <v>16</v>
      </c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6"/>
      <c r="AC208" s="130"/>
      <c r="AD208" s="131"/>
      <c r="AE208" s="131"/>
      <c r="AF208" s="131"/>
      <c r="AG208" s="131"/>
      <c r="AH208" s="131"/>
      <c r="AI208" s="131" t="s">
        <v>340</v>
      </c>
      <c r="AJ208" s="131"/>
      <c r="AK208" s="131"/>
      <c r="AL208" s="131"/>
      <c r="AM208" s="131"/>
      <c r="AN208" s="131"/>
      <c r="AO208" s="131"/>
      <c r="AP208" s="131"/>
      <c r="AQ208" s="131"/>
      <c r="AR208" s="131"/>
      <c r="AS208" s="131"/>
      <c r="AT208" s="131"/>
      <c r="AU208" s="131"/>
      <c r="AV208" s="131"/>
      <c r="AW208" s="131"/>
      <c r="AX208" s="131"/>
      <c r="AY208" s="131"/>
      <c r="AZ208" s="133">
        <f>AZ209</f>
        <v>3333100</v>
      </c>
      <c r="BA208" s="134"/>
      <c r="BB208" s="134"/>
      <c r="BC208" s="134"/>
      <c r="BD208" s="134"/>
      <c r="BE208" s="134"/>
      <c r="BF208" s="134"/>
      <c r="BG208" s="134"/>
      <c r="BH208" s="134"/>
      <c r="BI208" s="134"/>
      <c r="BJ208" s="134"/>
      <c r="BK208" s="134"/>
      <c r="BL208" s="134"/>
      <c r="BM208" s="134"/>
      <c r="BN208" s="134"/>
      <c r="BO208" s="134"/>
      <c r="BP208" s="134"/>
      <c r="BQ208" s="134"/>
      <c r="BR208" s="134"/>
      <c r="BS208" s="134"/>
      <c r="BT208" s="134"/>
      <c r="BU208" s="134"/>
      <c r="BV208" s="141"/>
      <c r="BW208" s="147">
        <f>BW209</f>
        <v>1628537.18</v>
      </c>
      <c r="BX208" s="147"/>
      <c r="BY208" s="147"/>
      <c r="BZ208" s="147"/>
      <c r="CA208" s="147"/>
      <c r="CB208" s="147"/>
      <c r="CC208" s="147"/>
      <c r="CD208" s="147"/>
      <c r="CE208" s="147"/>
      <c r="CF208" s="147"/>
      <c r="CG208" s="147"/>
      <c r="CH208" s="147"/>
      <c r="CI208" s="147"/>
      <c r="CJ208" s="147"/>
      <c r="CK208" s="147"/>
      <c r="CL208" s="147"/>
      <c r="CM208" s="147"/>
      <c r="CN208" s="147"/>
      <c r="CO208" s="147">
        <f>CO209</f>
        <v>1704562.82</v>
      </c>
      <c r="CP208" s="147"/>
      <c r="CQ208" s="147"/>
      <c r="CR208" s="147"/>
      <c r="CS208" s="147"/>
      <c r="CT208" s="147"/>
      <c r="CU208" s="147"/>
      <c r="CV208" s="147"/>
      <c r="CW208" s="147"/>
      <c r="CX208" s="147"/>
      <c r="CY208" s="147"/>
      <c r="CZ208" s="147"/>
      <c r="DA208" s="147"/>
      <c r="DB208" s="147"/>
      <c r="DC208" s="147"/>
      <c r="DD208" s="147"/>
      <c r="DE208" s="147"/>
      <c r="DF208" s="117"/>
      <c r="DG208" s="16"/>
      <c r="DH208" s="16"/>
    </row>
    <row r="209" spans="1:110" s="23" customFormat="1" ht="68.25" customHeight="1">
      <c r="A209" s="135" t="s">
        <v>223</v>
      </c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6"/>
      <c r="AC209" s="130"/>
      <c r="AD209" s="131"/>
      <c r="AE209" s="131"/>
      <c r="AF209" s="131"/>
      <c r="AG209" s="131"/>
      <c r="AH209" s="131"/>
      <c r="AI209" s="131" t="s">
        <v>341</v>
      </c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1"/>
      <c r="AU209" s="131"/>
      <c r="AV209" s="131"/>
      <c r="AW209" s="131"/>
      <c r="AX209" s="131"/>
      <c r="AY209" s="131"/>
      <c r="AZ209" s="133">
        <f>AZ210</f>
        <v>3333100</v>
      </c>
      <c r="BA209" s="134"/>
      <c r="BB209" s="134"/>
      <c r="BC209" s="134"/>
      <c r="BD209" s="134"/>
      <c r="BE209" s="134"/>
      <c r="BF209" s="134"/>
      <c r="BG209" s="134"/>
      <c r="BH209" s="134"/>
      <c r="BI209" s="134"/>
      <c r="BJ209" s="134"/>
      <c r="BK209" s="134"/>
      <c r="BL209" s="134"/>
      <c r="BM209" s="134"/>
      <c r="BN209" s="134"/>
      <c r="BO209" s="134"/>
      <c r="BP209" s="134"/>
      <c r="BQ209" s="134"/>
      <c r="BR209" s="134"/>
      <c r="BS209" s="134"/>
      <c r="BT209" s="134"/>
      <c r="BU209" s="134"/>
      <c r="BV209" s="141"/>
      <c r="BW209" s="147">
        <f>BW210</f>
        <v>1628537.18</v>
      </c>
      <c r="BX209" s="147"/>
      <c r="BY209" s="147"/>
      <c r="BZ209" s="147"/>
      <c r="CA209" s="147"/>
      <c r="CB209" s="147"/>
      <c r="CC209" s="147"/>
      <c r="CD209" s="147"/>
      <c r="CE209" s="147"/>
      <c r="CF209" s="147"/>
      <c r="CG209" s="147"/>
      <c r="CH209" s="147"/>
      <c r="CI209" s="147"/>
      <c r="CJ209" s="147"/>
      <c r="CK209" s="147"/>
      <c r="CL209" s="147"/>
      <c r="CM209" s="147"/>
      <c r="CN209" s="147"/>
      <c r="CO209" s="147">
        <f>CO210</f>
        <v>1704562.82</v>
      </c>
      <c r="CP209" s="147"/>
      <c r="CQ209" s="147"/>
      <c r="CR209" s="147"/>
      <c r="CS209" s="147"/>
      <c r="CT209" s="147"/>
      <c r="CU209" s="147"/>
      <c r="CV209" s="147"/>
      <c r="CW209" s="147"/>
      <c r="CX209" s="147"/>
      <c r="CY209" s="147"/>
      <c r="CZ209" s="147"/>
      <c r="DA209" s="147"/>
      <c r="DB209" s="147"/>
      <c r="DC209" s="147"/>
      <c r="DD209" s="147"/>
      <c r="DE209" s="147"/>
      <c r="DF209" s="117"/>
    </row>
    <row r="210" spans="1:110" s="23" customFormat="1" ht="24" customHeight="1">
      <c r="A210" s="135" t="s">
        <v>137</v>
      </c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6"/>
      <c r="AC210" s="137"/>
      <c r="AD210" s="138"/>
      <c r="AE210" s="138"/>
      <c r="AF210" s="138"/>
      <c r="AG210" s="138"/>
      <c r="AH210" s="139"/>
      <c r="AI210" s="140" t="s">
        <v>342</v>
      </c>
      <c r="AJ210" s="138"/>
      <c r="AK210" s="138"/>
      <c r="AL210" s="138"/>
      <c r="AM210" s="138"/>
      <c r="AN210" s="138"/>
      <c r="AO210" s="138"/>
      <c r="AP210" s="138"/>
      <c r="AQ210" s="138"/>
      <c r="AR210" s="138"/>
      <c r="AS210" s="138"/>
      <c r="AT210" s="138"/>
      <c r="AU210" s="138"/>
      <c r="AV210" s="138"/>
      <c r="AW210" s="138"/>
      <c r="AX210" s="138"/>
      <c r="AY210" s="139"/>
      <c r="AZ210" s="133">
        <f>AZ211</f>
        <v>3333100</v>
      </c>
      <c r="BA210" s="134"/>
      <c r="BB210" s="134"/>
      <c r="BC210" s="134"/>
      <c r="BD210" s="134"/>
      <c r="BE210" s="134"/>
      <c r="BF210" s="134"/>
      <c r="BG210" s="134"/>
      <c r="BH210" s="134"/>
      <c r="BI210" s="134"/>
      <c r="BJ210" s="134"/>
      <c r="BK210" s="134"/>
      <c r="BL210" s="134"/>
      <c r="BM210" s="134"/>
      <c r="BN210" s="134"/>
      <c r="BO210" s="134"/>
      <c r="BP210" s="134"/>
      <c r="BQ210" s="134"/>
      <c r="BR210" s="134"/>
      <c r="BS210" s="134"/>
      <c r="BT210" s="12"/>
      <c r="BU210" s="12"/>
      <c r="BV210" s="13"/>
      <c r="BW210" s="133">
        <f>BW211</f>
        <v>1628537.18</v>
      </c>
      <c r="BX210" s="134"/>
      <c r="BY210" s="134"/>
      <c r="BZ210" s="134"/>
      <c r="CA210" s="134"/>
      <c r="CB210" s="134"/>
      <c r="CC210" s="134"/>
      <c r="CD210" s="134"/>
      <c r="CE210" s="134"/>
      <c r="CF210" s="134"/>
      <c r="CG210" s="134"/>
      <c r="CH210" s="134"/>
      <c r="CI210" s="134"/>
      <c r="CJ210" s="134"/>
      <c r="CK210" s="134"/>
      <c r="CL210" s="134"/>
      <c r="CM210" s="134"/>
      <c r="CN210" s="141"/>
      <c r="CO210" s="133">
        <f>AZ210-BW210</f>
        <v>1704562.82</v>
      </c>
      <c r="CP210" s="134"/>
      <c r="CQ210" s="134"/>
      <c r="CR210" s="134"/>
      <c r="CS210" s="134"/>
      <c r="CT210" s="134"/>
      <c r="CU210" s="134"/>
      <c r="CV210" s="134"/>
      <c r="CW210" s="134"/>
      <c r="CX210" s="134"/>
      <c r="CY210" s="134"/>
      <c r="CZ210" s="134"/>
      <c r="DA210" s="134"/>
      <c r="DB210" s="134"/>
      <c r="DC210" s="134"/>
      <c r="DD210" s="134"/>
      <c r="DE210" s="134"/>
      <c r="DF210" s="92"/>
    </row>
    <row r="211" spans="1:110" s="23" customFormat="1" ht="36" customHeight="1">
      <c r="A211" s="135" t="s">
        <v>138</v>
      </c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6"/>
      <c r="AC211" s="137"/>
      <c r="AD211" s="138"/>
      <c r="AE211" s="138"/>
      <c r="AF211" s="138"/>
      <c r="AG211" s="138"/>
      <c r="AH211" s="139"/>
      <c r="AI211" s="140" t="s">
        <v>343</v>
      </c>
      <c r="AJ211" s="138"/>
      <c r="AK211" s="138"/>
      <c r="AL211" s="138"/>
      <c r="AM211" s="138"/>
      <c r="AN211" s="138"/>
      <c r="AO211" s="138"/>
      <c r="AP211" s="138"/>
      <c r="AQ211" s="138"/>
      <c r="AR211" s="138"/>
      <c r="AS211" s="138"/>
      <c r="AT211" s="138"/>
      <c r="AU211" s="138"/>
      <c r="AV211" s="138"/>
      <c r="AW211" s="138"/>
      <c r="AX211" s="138"/>
      <c r="AY211" s="139"/>
      <c r="AZ211" s="133">
        <v>3333100</v>
      </c>
      <c r="BA211" s="134"/>
      <c r="BB211" s="134"/>
      <c r="BC211" s="134"/>
      <c r="BD211" s="134"/>
      <c r="BE211" s="134"/>
      <c r="BF211" s="134"/>
      <c r="BG211" s="134"/>
      <c r="BH211" s="134"/>
      <c r="BI211" s="134"/>
      <c r="BJ211" s="134"/>
      <c r="BK211" s="134"/>
      <c r="BL211" s="134"/>
      <c r="BM211" s="134"/>
      <c r="BN211" s="134"/>
      <c r="BO211" s="134"/>
      <c r="BP211" s="134"/>
      <c r="BQ211" s="134"/>
      <c r="BR211" s="134"/>
      <c r="BS211" s="134"/>
      <c r="BT211" s="12"/>
      <c r="BU211" s="12"/>
      <c r="BV211" s="13"/>
      <c r="BW211" s="133">
        <v>1628537.18</v>
      </c>
      <c r="BX211" s="134"/>
      <c r="BY211" s="134"/>
      <c r="BZ211" s="134"/>
      <c r="CA211" s="134"/>
      <c r="CB211" s="134"/>
      <c r="CC211" s="134"/>
      <c r="CD211" s="134"/>
      <c r="CE211" s="134"/>
      <c r="CF211" s="134"/>
      <c r="CG211" s="134"/>
      <c r="CH211" s="134"/>
      <c r="CI211" s="134"/>
      <c r="CJ211" s="134"/>
      <c r="CK211" s="134"/>
      <c r="CL211" s="134"/>
      <c r="CM211" s="134"/>
      <c r="CN211" s="141"/>
      <c r="CO211" s="133">
        <f>AZ211-BW211</f>
        <v>1704562.82</v>
      </c>
      <c r="CP211" s="134"/>
      <c r="CQ211" s="134"/>
      <c r="CR211" s="134"/>
      <c r="CS211" s="134"/>
      <c r="CT211" s="134"/>
      <c r="CU211" s="134"/>
      <c r="CV211" s="134"/>
      <c r="CW211" s="134"/>
      <c r="CX211" s="134"/>
      <c r="CY211" s="134"/>
      <c r="CZ211" s="134"/>
      <c r="DA211" s="134"/>
      <c r="DB211" s="134"/>
      <c r="DC211" s="134"/>
      <c r="DD211" s="134"/>
      <c r="DE211" s="134"/>
      <c r="DF211" s="92"/>
    </row>
    <row r="212" spans="1:110" s="23" customFormat="1" ht="17.25" customHeight="1">
      <c r="A212" s="128" t="s">
        <v>224</v>
      </c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9"/>
      <c r="AC212" s="124"/>
      <c r="AD212" s="125"/>
      <c r="AE212" s="125"/>
      <c r="AF212" s="125"/>
      <c r="AG212" s="125"/>
      <c r="AH212" s="125"/>
      <c r="AI212" s="125" t="s">
        <v>196</v>
      </c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07">
        <f aca="true" t="shared" si="6" ref="AZ212:AZ217">AZ213</f>
        <v>174800</v>
      </c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/>
      <c r="BU212" s="108"/>
      <c r="BV212" s="100"/>
      <c r="BW212" s="123">
        <f aca="true" t="shared" si="7" ref="BW212:BW218">BW213</f>
        <v>81318.91</v>
      </c>
      <c r="BX212" s="123"/>
      <c r="BY212" s="123"/>
      <c r="BZ212" s="123"/>
      <c r="CA212" s="123"/>
      <c r="CB212" s="123"/>
      <c r="CC212" s="123"/>
      <c r="CD212" s="123"/>
      <c r="CE212" s="123"/>
      <c r="CF212" s="123"/>
      <c r="CG212" s="123"/>
      <c r="CH212" s="123"/>
      <c r="CI212" s="123"/>
      <c r="CJ212" s="123"/>
      <c r="CK212" s="123"/>
      <c r="CL212" s="123"/>
      <c r="CM212" s="123"/>
      <c r="CN212" s="123"/>
      <c r="CO212" s="123">
        <f>AZ212-BW212</f>
        <v>93481.09</v>
      </c>
      <c r="CP212" s="207"/>
      <c r="CQ212" s="207"/>
      <c r="CR212" s="207"/>
      <c r="CS212" s="207"/>
      <c r="CT212" s="207"/>
      <c r="CU212" s="207"/>
      <c r="CV212" s="207"/>
      <c r="CW212" s="207"/>
      <c r="CX212" s="207"/>
      <c r="CY212" s="207"/>
      <c r="CZ212" s="207"/>
      <c r="DA212" s="207"/>
      <c r="DB212" s="207"/>
      <c r="DC212" s="207"/>
      <c r="DD212" s="207"/>
      <c r="DE212" s="207"/>
      <c r="DF212" s="208"/>
    </row>
    <row r="213" spans="1:112" ht="15" customHeight="1">
      <c r="A213" s="135" t="s">
        <v>225</v>
      </c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6"/>
      <c r="AC213" s="130"/>
      <c r="AD213" s="131"/>
      <c r="AE213" s="131"/>
      <c r="AF213" s="131"/>
      <c r="AG213" s="131"/>
      <c r="AH213" s="131"/>
      <c r="AI213" s="131" t="s">
        <v>197</v>
      </c>
      <c r="AJ213" s="131"/>
      <c r="AK213" s="131"/>
      <c r="AL213" s="131"/>
      <c r="AM213" s="131"/>
      <c r="AN213" s="131"/>
      <c r="AO213" s="131"/>
      <c r="AP213" s="131"/>
      <c r="AQ213" s="131"/>
      <c r="AR213" s="131"/>
      <c r="AS213" s="131"/>
      <c r="AT213" s="131"/>
      <c r="AU213" s="131"/>
      <c r="AV213" s="131"/>
      <c r="AW213" s="131"/>
      <c r="AX213" s="131"/>
      <c r="AY213" s="131"/>
      <c r="AZ213" s="133">
        <f t="shared" si="6"/>
        <v>174800</v>
      </c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141"/>
      <c r="BW213" s="147">
        <f t="shared" si="7"/>
        <v>81318.91</v>
      </c>
      <c r="BX213" s="147"/>
      <c r="BY213" s="147"/>
      <c r="BZ213" s="147"/>
      <c r="CA213" s="147"/>
      <c r="CB213" s="147"/>
      <c r="CC213" s="147"/>
      <c r="CD213" s="147"/>
      <c r="CE213" s="147"/>
      <c r="CF213" s="147"/>
      <c r="CG213" s="147"/>
      <c r="CH213" s="147"/>
      <c r="CI213" s="147"/>
      <c r="CJ213" s="147"/>
      <c r="CK213" s="147"/>
      <c r="CL213" s="147"/>
      <c r="CM213" s="147"/>
      <c r="CN213" s="147"/>
      <c r="CO213" s="147">
        <f>CO215</f>
        <v>93481.09</v>
      </c>
      <c r="CP213" s="147"/>
      <c r="CQ213" s="147"/>
      <c r="CR213" s="147"/>
      <c r="CS213" s="147"/>
      <c r="CT213" s="147"/>
      <c r="CU213" s="147"/>
      <c r="CV213" s="147"/>
      <c r="CW213" s="147"/>
      <c r="CX213" s="147"/>
      <c r="CY213" s="147"/>
      <c r="CZ213" s="147"/>
      <c r="DA213" s="147"/>
      <c r="DB213" s="147"/>
      <c r="DC213" s="147"/>
      <c r="DD213" s="147"/>
      <c r="DE213" s="147"/>
      <c r="DF213" s="117"/>
      <c r="DG213" s="23"/>
      <c r="DH213" s="23"/>
    </row>
    <row r="214" spans="1:112" ht="13.5" customHeight="1">
      <c r="A214" s="135" t="s">
        <v>226</v>
      </c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6"/>
      <c r="AC214" s="130"/>
      <c r="AD214" s="131"/>
      <c r="AE214" s="131"/>
      <c r="AF214" s="131"/>
      <c r="AG214" s="131"/>
      <c r="AH214" s="131"/>
      <c r="AI214" s="131" t="s">
        <v>344</v>
      </c>
      <c r="AJ214" s="131"/>
      <c r="AK214" s="131"/>
      <c r="AL214" s="131"/>
      <c r="AM214" s="131"/>
      <c r="AN214" s="131"/>
      <c r="AO214" s="131"/>
      <c r="AP214" s="131"/>
      <c r="AQ214" s="131"/>
      <c r="AR214" s="131"/>
      <c r="AS214" s="131"/>
      <c r="AT214" s="131"/>
      <c r="AU214" s="131"/>
      <c r="AV214" s="131"/>
      <c r="AW214" s="131"/>
      <c r="AX214" s="131"/>
      <c r="AY214" s="131"/>
      <c r="AZ214" s="133">
        <f t="shared" si="6"/>
        <v>174800</v>
      </c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141"/>
      <c r="BW214" s="147">
        <f t="shared" si="7"/>
        <v>81318.91</v>
      </c>
      <c r="BX214" s="147"/>
      <c r="BY214" s="147"/>
      <c r="BZ214" s="147"/>
      <c r="CA214" s="147"/>
      <c r="CB214" s="147"/>
      <c r="CC214" s="147"/>
      <c r="CD214" s="147"/>
      <c r="CE214" s="147"/>
      <c r="CF214" s="147"/>
      <c r="CG214" s="147"/>
      <c r="CH214" s="147"/>
      <c r="CI214" s="147"/>
      <c r="CJ214" s="147"/>
      <c r="CK214" s="147"/>
      <c r="CL214" s="147"/>
      <c r="CM214" s="147"/>
      <c r="CN214" s="147"/>
      <c r="CO214" s="147">
        <f>CO215</f>
        <v>93481.09</v>
      </c>
      <c r="CP214" s="147"/>
      <c r="CQ214" s="147"/>
      <c r="CR214" s="147"/>
      <c r="CS214" s="147"/>
      <c r="CT214" s="147"/>
      <c r="CU214" s="147"/>
      <c r="CV214" s="147"/>
      <c r="CW214" s="147"/>
      <c r="CX214" s="147"/>
      <c r="CY214" s="147"/>
      <c r="CZ214" s="147"/>
      <c r="DA214" s="147"/>
      <c r="DB214" s="147"/>
      <c r="DC214" s="147"/>
      <c r="DD214" s="147"/>
      <c r="DE214" s="147"/>
      <c r="DF214" s="117"/>
      <c r="DG214" s="23"/>
      <c r="DH214" s="23"/>
    </row>
    <row r="215" spans="1:112" s="23" customFormat="1" ht="25.5" customHeight="1">
      <c r="A215" s="135" t="s">
        <v>227</v>
      </c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6"/>
      <c r="AC215" s="130"/>
      <c r="AD215" s="131"/>
      <c r="AE215" s="131"/>
      <c r="AF215" s="131"/>
      <c r="AG215" s="131"/>
      <c r="AH215" s="131"/>
      <c r="AI215" s="131" t="s">
        <v>345</v>
      </c>
      <c r="AJ215" s="131"/>
      <c r="AK215" s="131"/>
      <c r="AL215" s="131"/>
      <c r="AM215" s="131"/>
      <c r="AN215" s="131"/>
      <c r="AO215" s="131"/>
      <c r="AP215" s="131"/>
      <c r="AQ215" s="131"/>
      <c r="AR215" s="131"/>
      <c r="AS215" s="131"/>
      <c r="AT215" s="131"/>
      <c r="AU215" s="131"/>
      <c r="AV215" s="131"/>
      <c r="AW215" s="131"/>
      <c r="AX215" s="131"/>
      <c r="AY215" s="131"/>
      <c r="AZ215" s="133">
        <f t="shared" si="6"/>
        <v>174800</v>
      </c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141"/>
      <c r="BW215" s="147">
        <f t="shared" si="7"/>
        <v>81318.91</v>
      </c>
      <c r="BX215" s="147"/>
      <c r="BY215" s="147"/>
      <c r="BZ215" s="147"/>
      <c r="CA215" s="147"/>
      <c r="CB215" s="147"/>
      <c r="CC215" s="147"/>
      <c r="CD215" s="147"/>
      <c r="CE215" s="147"/>
      <c r="CF215" s="147"/>
      <c r="CG215" s="147"/>
      <c r="CH215" s="147"/>
      <c r="CI215" s="147"/>
      <c r="CJ215" s="147"/>
      <c r="CK215" s="147"/>
      <c r="CL215" s="147"/>
      <c r="CM215" s="147"/>
      <c r="CN215" s="147"/>
      <c r="CO215" s="147">
        <f>CO216</f>
        <v>93481.09</v>
      </c>
      <c r="CP215" s="147"/>
      <c r="CQ215" s="147"/>
      <c r="CR215" s="147"/>
      <c r="CS215" s="147"/>
      <c r="CT215" s="147"/>
      <c r="CU215" s="147"/>
      <c r="CV215" s="147"/>
      <c r="CW215" s="147"/>
      <c r="CX215" s="147"/>
      <c r="CY215" s="147"/>
      <c r="CZ215" s="147"/>
      <c r="DA215" s="147"/>
      <c r="DB215" s="147"/>
      <c r="DC215" s="147"/>
      <c r="DD215" s="147"/>
      <c r="DE215" s="147"/>
      <c r="DF215" s="117"/>
      <c r="DG215" s="16"/>
      <c r="DH215" s="16"/>
    </row>
    <row r="216" spans="1:112" s="23" customFormat="1" ht="99" customHeight="1">
      <c r="A216" s="135" t="s">
        <v>18</v>
      </c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6"/>
      <c r="AC216" s="130"/>
      <c r="AD216" s="131"/>
      <c r="AE216" s="131"/>
      <c r="AF216" s="131"/>
      <c r="AG216" s="131"/>
      <c r="AH216" s="131"/>
      <c r="AI216" s="131" t="s">
        <v>19</v>
      </c>
      <c r="AJ216" s="131"/>
      <c r="AK216" s="131"/>
      <c r="AL216" s="131"/>
      <c r="AM216" s="131"/>
      <c r="AN216" s="131"/>
      <c r="AO216" s="131"/>
      <c r="AP216" s="131"/>
      <c r="AQ216" s="131"/>
      <c r="AR216" s="131"/>
      <c r="AS216" s="131"/>
      <c r="AT216" s="131"/>
      <c r="AU216" s="131"/>
      <c r="AV216" s="131"/>
      <c r="AW216" s="131"/>
      <c r="AX216" s="131"/>
      <c r="AY216" s="131"/>
      <c r="AZ216" s="133">
        <f t="shared" si="6"/>
        <v>174800</v>
      </c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141"/>
      <c r="BW216" s="147">
        <f t="shared" si="7"/>
        <v>81318.91</v>
      </c>
      <c r="BX216" s="147"/>
      <c r="BY216" s="147"/>
      <c r="BZ216" s="147"/>
      <c r="CA216" s="147"/>
      <c r="CB216" s="147"/>
      <c r="CC216" s="147"/>
      <c r="CD216" s="147"/>
      <c r="CE216" s="147"/>
      <c r="CF216" s="147"/>
      <c r="CG216" s="147"/>
      <c r="CH216" s="147"/>
      <c r="CI216" s="147"/>
      <c r="CJ216" s="147"/>
      <c r="CK216" s="147"/>
      <c r="CL216" s="147"/>
      <c r="CM216" s="147"/>
      <c r="CN216" s="147"/>
      <c r="CO216" s="147">
        <f>CO217</f>
        <v>93481.09</v>
      </c>
      <c r="CP216" s="147"/>
      <c r="CQ216" s="147"/>
      <c r="CR216" s="147"/>
      <c r="CS216" s="147"/>
      <c r="CT216" s="147"/>
      <c r="CU216" s="147"/>
      <c r="CV216" s="147"/>
      <c r="CW216" s="147"/>
      <c r="CX216" s="147"/>
      <c r="CY216" s="147"/>
      <c r="CZ216" s="147"/>
      <c r="DA216" s="147"/>
      <c r="DB216" s="147"/>
      <c r="DC216" s="147"/>
      <c r="DD216" s="147"/>
      <c r="DE216" s="147"/>
      <c r="DF216" s="117"/>
      <c r="DG216" s="16"/>
      <c r="DH216" s="16"/>
    </row>
    <row r="217" spans="1:110" s="23" customFormat="1" ht="33" customHeight="1">
      <c r="A217" s="135" t="s">
        <v>228</v>
      </c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6"/>
      <c r="AC217" s="130"/>
      <c r="AD217" s="131"/>
      <c r="AE217" s="131"/>
      <c r="AF217" s="131"/>
      <c r="AG217" s="131"/>
      <c r="AH217" s="131"/>
      <c r="AI217" s="131" t="s">
        <v>346</v>
      </c>
      <c r="AJ217" s="131"/>
      <c r="AK217" s="131"/>
      <c r="AL217" s="131"/>
      <c r="AM217" s="131"/>
      <c r="AN217" s="131"/>
      <c r="AO217" s="131"/>
      <c r="AP217" s="131"/>
      <c r="AQ217" s="131"/>
      <c r="AR217" s="131"/>
      <c r="AS217" s="131"/>
      <c r="AT217" s="131"/>
      <c r="AU217" s="131"/>
      <c r="AV217" s="131"/>
      <c r="AW217" s="131"/>
      <c r="AX217" s="131"/>
      <c r="AY217" s="131"/>
      <c r="AZ217" s="133">
        <f t="shared" si="6"/>
        <v>174800</v>
      </c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141"/>
      <c r="BW217" s="147">
        <f t="shared" si="7"/>
        <v>81318.91</v>
      </c>
      <c r="BX217" s="147"/>
      <c r="BY217" s="147"/>
      <c r="BZ217" s="147"/>
      <c r="CA217" s="147"/>
      <c r="CB217" s="147"/>
      <c r="CC217" s="147"/>
      <c r="CD217" s="147"/>
      <c r="CE217" s="147"/>
      <c r="CF217" s="147"/>
      <c r="CG217" s="147"/>
      <c r="CH217" s="147"/>
      <c r="CI217" s="147"/>
      <c r="CJ217" s="147"/>
      <c r="CK217" s="147"/>
      <c r="CL217" s="147"/>
      <c r="CM217" s="147"/>
      <c r="CN217" s="147"/>
      <c r="CO217" s="147">
        <f>CO218</f>
        <v>93481.09</v>
      </c>
      <c r="CP217" s="147"/>
      <c r="CQ217" s="147"/>
      <c r="CR217" s="147"/>
      <c r="CS217" s="147"/>
      <c r="CT217" s="147"/>
      <c r="CU217" s="147"/>
      <c r="CV217" s="147"/>
      <c r="CW217" s="147"/>
      <c r="CX217" s="147"/>
      <c r="CY217" s="147"/>
      <c r="CZ217" s="147"/>
      <c r="DA217" s="147"/>
      <c r="DB217" s="147"/>
      <c r="DC217" s="147"/>
      <c r="DD217" s="147"/>
      <c r="DE217" s="147"/>
      <c r="DF217" s="117"/>
    </row>
    <row r="218" spans="1:110" s="23" customFormat="1" ht="14.25" customHeight="1">
      <c r="A218" s="135" t="s">
        <v>139</v>
      </c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6"/>
      <c r="AC218" s="137"/>
      <c r="AD218" s="138"/>
      <c r="AE218" s="138"/>
      <c r="AF218" s="138"/>
      <c r="AG218" s="138"/>
      <c r="AH218" s="139"/>
      <c r="AI218" s="140" t="s">
        <v>377</v>
      </c>
      <c r="AJ218" s="138"/>
      <c r="AK218" s="138"/>
      <c r="AL218" s="138"/>
      <c r="AM218" s="138"/>
      <c r="AN218" s="138"/>
      <c r="AO218" s="138"/>
      <c r="AP218" s="138"/>
      <c r="AQ218" s="138"/>
      <c r="AR218" s="138"/>
      <c r="AS218" s="138"/>
      <c r="AT218" s="138"/>
      <c r="AU218" s="138"/>
      <c r="AV218" s="138"/>
      <c r="AW218" s="138"/>
      <c r="AX218" s="138"/>
      <c r="AY218" s="139"/>
      <c r="AZ218" s="133">
        <f>BA219</f>
        <v>174800</v>
      </c>
      <c r="BA218" s="119"/>
      <c r="BB218" s="119"/>
      <c r="BC218" s="119"/>
      <c r="BD218" s="119"/>
      <c r="BE218" s="119"/>
      <c r="BF218" s="119"/>
      <c r="BG218" s="119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5"/>
      <c r="BU218" s="15"/>
      <c r="BV218" s="30"/>
      <c r="BW218" s="133">
        <f t="shared" si="7"/>
        <v>81318.91</v>
      </c>
      <c r="BX218" s="119"/>
      <c r="BY218" s="119"/>
      <c r="BZ218" s="119"/>
      <c r="CA218" s="119"/>
      <c r="CB218" s="119"/>
      <c r="CC218" s="119"/>
      <c r="CD218" s="119"/>
      <c r="CE218" s="119"/>
      <c r="CF218" s="119"/>
      <c r="CG218" s="119"/>
      <c r="CH218" s="119"/>
      <c r="CI218" s="119"/>
      <c r="CJ218" s="119"/>
      <c r="CK218" s="119"/>
      <c r="CL218" s="119"/>
      <c r="CM218" s="119"/>
      <c r="CN218" s="120"/>
      <c r="CO218" s="133">
        <f>AZ218-BW218</f>
        <v>93481.09</v>
      </c>
      <c r="CP218" s="134"/>
      <c r="CQ218" s="134"/>
      <c r="CR218" s="134"/>
      <c r="CS218" s="134"/>
      <c r="CT218" s="134"/>
      <c r="CU218" s="134"/>
      <c r="CV218" s="134"/>
      <c r="CW218" s="134"/>
      <c r="CX218" s="134"/>
      <c r="CY218" s="134"/>
      <c r="CZ218" s="134"/>
      <c r="DA218" s="134"/>
      <c r="DB218" s="134"/>
      <c r="DC218" s="134"/>
      <c r="DD218" s="134"/>
      <c r="DE218" s="134"/>
      <c r="DF218" s="92"/>
    </row>
    <row r="219" spans="1:110" s="23" customFormat="1" ht="33" customHeight="1">
      <c r="A219" s="145" t="s">
        <v>140</v>
      </c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29"/>
      <c r="AC219" s="22"/>
      <c r="AD219" s="138"/>
      <c r="AE219" s="138"/>
      <c r="AF219" s="138"/>
      <c r="AG219" s="138"/>
      <c r="AH219" s="139"/>
      <c r="AI219" s="140" t="s">
        <v>17</v>
      </c>
      <c r="AJ219" s="138"/>
      <c r="AK219" s="138"/>
      <c r="AL219" s="138"/>
      <c r="AM219" s="138"/>
      <c r="AN219" s="138"/>
      <c r="AO219" s="138"/>
      <c r="AP219" s="138"/>
      <c r="AQ219" s="138"/>
      <c r="AR219" s="138"/>
      <c r="AS219" s="138"/>
      <c r="AT219" s="138"/>
      <c r="AU219" s="138"/>
      <c r="AV219" s="138"/>
      <c r="AW219" s="138"/>
      <c r="AX219" s="138"/>
      <c r="AY219" s="139"/>
      <c r="AZ219" s="28"/>
      <c r="BA219" s="134">
        <v>174800</v>
      </c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5"/>
      <c r="BP219" s="15"/>
      <c r="BQ219" s="15"/>
      <c r="BR219" s="15"/>
      <c r="BS219" s="15"/>
      <c r="BT219" s="15"/>
      <c r="BU219" s="15"/>
      <c r="BV219" s="30"/>
      <c r="BW219" s="133">
        <v>81318.91</v>
      </c>
      <c r="BX219" s="134"/>
      <c r="BY219" s="134"/>
      <c r="BZ219" s="134"/>
      <c r="CA219" s="134"/>
      <c r="CB219" s="134"/>
      <c r="CC219" s="134"/>
      <c r="CD219" s="134"/>
      <c r="CE219" s="134"/>
      <c r="CF219" s="134"/>
      <c r="CG219" s="134"/>
      <c r="CH219" s="134"/>
      <c r="CI219" s="134"/>
      <c r="CJ219" s="134"/>
      <c r="CK219" s="134"/>
      <c r="CL219" s="134"/>
      <c r="CM219" s="15"/>
      <c r="CN219" s="30"/>
      <c r="CO219" s="28"/>
      <c r="CP219" s="134">
        <f>BA219-BW219</f>
        <v>93481.09</v>
      </c>
      <c r="CQ219" s="134"/>
      <c r="CR219" s="134"/>
      <c r="CS219" s="134"/>
      <c r="CT219" s="134"/>
      <c r="CU219" s="134"/>
      <c r="CV219" s="134"/>
      <c r="CW219" s="134"/>
      <c r="CX219" s="134"/>
      <c r="CY219" s="134"/>
      <c r="CZ219" s="134"/>
      <c r="DA219" s="134"/>
      <c r="DB219" s="134"/>
      <c r="DC219" s="134"/>
      <c r="DD219" s="134"/>
      <c r="DE219" s="12"/>
      <c r="DF219" s="24"/>
    </row>
    <row r="220" spans="1:112" ht="15.75" customHeight="1">
      <c r="A220" s="128" t="s">
        <v>229</v>
      </c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9"/>
      <c r="AC220" s="124"/>
      <c r="AD220" s="125"/>
      <c r="AE220" s="125"/>
      <c r="AF220" s="125"/>
      <c r="AG220" s="125"/>
      <c r="AH220" s="125"/>
      <c r="AI220" s="125" t="s">
        <v>198</v>
      </c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07">
        <f>AZ221</f>
        <v>60400</v>
      </c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08"/>
      <c r="BQ220" s="108"/>
      <c r="BR220" s="108"/>
      <c r="BS220" s="108"/>
      <c r="BT220" s="108"/>
      <c r="BU220" s="108"/>
      <c r="BV220" s="100"/>
      <c r="BW220" s="123">
        <f>BW221</f>
        <v>12899.55</v>
      </c>
      <c r="BX220" s="123"/>
      <c r="BY220" s="123"/>
      <c r="BZ220" s="123"/>
      <c r="CA220" s="123"/>
      <c r="CB220" s="123"/>
      <c r="CC220" s="123"/>
      <c r="CD220" s="123"/>
      <c r="CE220" s="123"/>
      <c r="CF220" s="123"/>
      <c r="CG220" s="123"/>
      <c r="CH220" s="123"/>
      <c r="CI220" s="123"/>
      <c r="CJ220" s="123"/>
      <c r="CK220" s="123"/>
      <c r="CL220" s="123"/>
      <c r="CM220" s="123"/>
      <c r="CN220" s="123"/>
      <c r="CO220" s="123">
        <f>CO221</f>
        <v>47500.45</v>
      </c>
      <c r="CP220" s="123"/>
      <c r="CQ220" s="123"/>
      <c r="CR220" s="123"/>
      <c r="CS220" s="123"/>
      <c r="CT220" s="123"/>
      <c r="CU220" s="123"/>
      <c r="CV220" s="123"/>
      <c r="CW220" s="123"/>
      <c r="CX220" s="123"/>
      <c r="CY220" s="123"/>
      <c r="CZ220" s="123"/>
      <c r="DA220" s="123"/>
      <c r="DB220" s="123"/>
      <c r="DC220" s="123"/>
      <c r="DD220" s="123"/>
      <c r="DE220" s="123"/>
      <c r="DF220" s="115"/>
      <c r="DG220" s="23"/>
      <c r="DH220" s="23"/>
    </row>
    <row r="221" spans="1:112" ht="13.5" customHeight="1">
      <c r="A221" s="135" t="s">
        <v>230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6"/>
      <c r="AC221" s="130"/>
      <c r="AD221" s="131"/>
      <c r="AE221" s="131"/>
      <c r="AF221" s="131"/>
      <c r="AG221" s="131"/>
      <c r="AH221" s="131"/>
      <c r="AI221" s="131" t="s">
        <v>199</v>
      </c>
      <c r="AJ221" s="131"/>
      <c r="AK221" s="131"/>
      <c r="AL221" s="131"/>
      <c r="AM221" s="131"/>
      <c r="AN221" s="131"/>
      <c r="AO221" s="131"/>
      <c r="AP221" s="131"/>
      <c r="AQ221" s="131"/>
      <c r="AR221" s="131"/>
      <c r="AS221" s="131"/>
      <c r="AT221" s="131"/>
      <c r="AU221" s="131"/>
      <c r="AV221" s="131"/>
      <c r="AW221" s="131"/>
      <c r="AX221" s="131"/>
      <c r="AY221" s="131"/>
      <c r="AZ221" s="133">
        <f>AZ222</f>
        <v>60400</v>
      </c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141"/>
      <c r="BW221" s="147">
        <f>BW222</f>
        <v>12899.55</v>
      </c>
      <c r="BX221" s="147"/>
      <c r="BY221" s="147"/>
      <c r="BZ221" s="147"/>
      <c r="CA221" s="147"/>
      <c r="CB221" s="147"/>
      <c r="CC221" s="147"/>
      <c r="CD221" s="147"/>
      <c r="CE221" s="147"/>
      <c r="CF221" s="147"/>
      <c r="CG221" s="147"/>
      <c r="CH221" s="147"/>
      <c r="CI221" s="147"/>
      <c r="CJ221" s="147"/>
      <c r="CK221" s="147"/>
      <c r="CL221" s="147"/>
      <c r="CM221" s="147"/>
      <c r="CN221" s="147"/>
      <c r="CO221" s="147">
        <f>AZ221-BW221</f>
        <v>47500.45</v>
      </c>
      <c r="CP221" s="147"/>
      <c r="CQ221" s="147"/>
      <c r="CR221" s="147"/>
      <c r="CS221" s="147"/>
      <c r="CT221" s="147"/>
      <c r="CU221" s="147"/>
      <c r="CV221" s="147"/>
      <c r="CW221" s="147"/>
      <c r="CX221" s="147"/>
      <c r="CY221" s="147"/>
      <c r="CZ221" s="147"/>
      <c r="DA221" s="147"/>
      <c r="DB221" s="147"/>
      <c r="DC221" s="147"/>
      <c r="DD221" s="147"/>
      <c r="DE221" s="147"/>
      <c r="DF221" s="117"/>
      <c r="DG221" s="23"/>
      <c r="DH221" s="23"/>
    </row>
    <row r="222" spans="1:111" ht="124.5" customHeight="1">
      <c r="A222" s="135" t="s">
        <v>466</v>
      </c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6"/>
      <c r="AC222" s="130"/>
      <c r="AD222" s="131"/>
      <c r="AE222" s="131"/>
      <c r="AF222" s="131"/>
      <c r="AG222" s="131"/>
      <c r="AH222" s="131"/>
      <c r="AI222" s="131" t="s">
        <v>20</v>
      </c>
      <c r="AJ222" s="131"/>
      <c r="AK222" s="131"/>
      <c r="AL222" s="131"/>
      <c r="AM222" s="131"/>
      <c r="AN222" s="131"/>
      <c r="AO222" s="131"/>
      <c r="AP222" s="131"/>
      <c r="AQ222" s="131"/>
      <c r="AR222" s="131"/>
      <c r="AS222" s="131"/>
      <c r="AT222" s="131"/>
      <c r="AU222" s="131"/>
      <c r="AV222" s="131"/>
      <c r="AW222" s="131"/>
      <c r="AX222" s="131"/>
      <c r="AY222" s="131"/>
      <c r="AZ222" s="133">
        <f>AZ223</f>
        <v>60400</v>
      </c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141"/>
      <c r="BW222" s="147">
        <f>BW223</f>
        <v>12899.55</v>
      </c>
      <c r="BX222" s="147"/>
      <c r="BY222" s="147"/>
      <c r="BZ222" s="147"/>
      <c r="CA222" s="147"/>
      <c r="CB222" s="147"/>
      <c r="CC222" s="147"/>
      <c r="CD222" s="147"/>
      <c r="CE222" s="147"/>
      <c r="CF222" s="147"/>
      <c r="CG222" s="147"/>
      <c r="CH222" s="147"/>
      <c r="CI222" s="147"/>
      <c r="CJ222" s="147"/>
      <c r="CK222" s="147"/>
      <c r="CL222" s="147"/>
      <c r="CM222" s="147"/>
      <c r="CN222" s="147"/>
      <c r="CO222" s="147">
        <f>CO223</f>
        <v>47500.45</v>
      </c>
      <c r="CP222" s="147"/>
      <c r="CQ222" s="147"/>
      <c r="CR222" s="147"/>
      <c r="CS222" s="147"/>
      <c r="CT222" s="147"/>
      <c r="CU222" s="147"/>
      <c r="CV222" s="147"/>
      <c r="CW222" s="147"/>
      <c r="CX222" s="147"/>
      <c r="CY222" s="147"/>
      <c r="CZ222" s="147"/>
      <c r="DA222" s="147"/>
      <c r="DB222" s="147"/>
      <c r="DC222" s="147"/>
      <c r="DD222" s="147"/>
      <c r="DE222" s="147"/>
      <c r="DF222" s="117"/>
      <c r="DG222" s="33"/>
    </row>
    <row r="223" spans="1:111" ht="33" customHeight="1">
      <c r="A223" s="135" t="s">
        <v>208</v>
      </c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6"/>
      <c r="AC223" s="130"/>
      <c r="AD223" s="131"/>
      <c r="AE223" s="131"/>
      <c r="AF223" s="131"/>
      <c r="AG223" s="131"/>
      <c r="AH223" s="131"/>
      <c r="AI223" s="131" t="s">
        <v>347</v>
      </c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33">
        <f>AZ224+BA225</f>
        <v>60400</v>
      </c>
      <c r="BA223" s="134"/>
      <c r="BB223" s="134"/>
      <c r="BC223" s="134"/>
      <c r="BD223" s="134"/>
      <c r="BE223" s="134"/>
      <c r="BF223" s="134"/>
      <c r="BG223" s="134"/>
      <c r="BH223" s="134"/>
      <c r="BI223" s="134"/>
      <c r="BJ223" s="134"/>
      <c r="BK223" s="134"/>
      <c r="BL223" s="134"/>
      <c r="BM223" s="134"/>
      <c r="BN223" s="134"/>
      <c r="BO223" s="134"/>
      <c r="BP223" s="134"/>
      <c r="BQ223" s="134"/>
      <c r="BR223" s="134"/>
      <c r="BS223" s="134"/>
      <c r="BT223" s="134"/>
      <c r="BU223" s="134"/>
      <c r="BV223" s="141"/>
      <c r="BW223" s="147">
        <f>BW226+BW224+BX225</f>
        <v>12899.55</v>
      </c>
      <c r="BX223" s="147"/>
      <c r="BY223" s="147"/>
      <c r="BZ223" s="147"/>
      <c r="CA223" s="147"/>
      <c r="CB223" s="147"/>
      <c r="CC223" s="147"/>
      <c r="CD223" s="147"/>
      <c r="CE223" s="147"/>
      <c r="CF223" s="147"/>
      <c r="CG223" s="147"/>
      <c r="CH223" s="147"/>
      <c r="CI223" s="147"/>
      <c r="CJ223" s="147"/>
      <c r="CK223" s="147"/>
      <c r="CL223" s="147"/>
      <c r="CM223" s="147"/>
      <c r="CN223" s="147"/>
      <c r="CO223" s="147">
        <f>AZ223-BW223</f>
        <v>47500.45</v>
      </c>
      <c r="CP223" s="147"/>
      <c r="CQ223" s="147"/>
      <c r="CR223" s="147"/>
      <c r="CS223" s="147"/>
      <c r="CT223" s="147"/>
      <c r="CU223" s="147"/>
      <c r="CV223" s="147"/>
      <c r="CW223" s="147"/>
      <c r="CX223" s="147"/>
      <c r="CY223" s="147"/>
      <c r="CZ223" s="147"/>
      <c r="DA223" s="147"/>
      <c r="DB223" s="147"/>
      <c r="DC223" s="147"/>
      <c r="DD223" s="147"/>
      <c r="DE223" s="147"/>
      <c r="DF223" s="117"/>
      <c r="DG223" s="33"/>
    </row>
    <row r="224" spans="1:111" ht="15" customHeight="1">
      <c r="A224" s="135" t="s">
        <v>99</v>
      </c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6"/>
      <c r="AC224" s="137"/>
      <c r="AD224" s="138"/>
      <c r="AE224" s="138"/>
      <c r="AF224" s="138"/>
      <c r="AG224" s="138"/>
      <c r="AH224" s="139"/>
      <c r="AI224" s="140" t="s">
        <v>348</v>
      </c>
      <c r="AJ224" s="138"/>
      <c r="AK224" s="138"/>
      <c r="AL224" s="138"/>
      <c r="AM224" s="138"/>
      <c r="AN224" s="138"/>
      <c r="AO224" s="138"/>
      <c r="AP224" s="138"/>
      <c r="AQ224" s="138"/>
      <c r="AR224" s="138"/>
      <c r="AS224" s="138"/>
      <c r="AT224" s="138"/>
      <c r="AU224" s="138"/>
      <c r="AV224" s="138"/>
      <c r="AW224" s="138"/>
      <c r="AX224" s="138"/>
      <c r="AY224" s="139"/>
      <c r="AZ224" s="133">
        <v>15000</v>
      </c>
      <c r="BA224" s="134"/>
      <c r="BB224" s="134"/>
      <c r="BC224" s="134"/>
      <c r="BD224" s="134"/>
      <c r="BE224" s="134"/>
      <c r="BF224" s="134"/>
      <c r="BG224" s="134"/>
      <c r="BH224" s="134"/>
      <c r="BI224" s="134"/>
      <c r="BJ224" s="134"/>
      <c r="BK224" s="134"/>
      <c r="BL224" s="134"/>
      <c r="BM224" s="134"/>
      <c r="BN224" s="134"/>
      <c r="BO224" s="134"/>
      <c r="BP224" s="134"/>
      <c r="BQ224" s="134"/>
      <c r="BR224" s="134"/>
      <c r="BS224" s="134"/>
      <c r="BT224" s="134"/>
      <c r="BU224" s="134"/>
      <c r="BV224" s="141"/>
      <c r="BW224" s="133">
        <v>9600</v>
      </c>
      <c r="BX224" s="134"/>
      <c r="BY224" s="134"/>
      <c r="BZ224" s="134"/>
      <c r="CA224" s="134"/>
      <c r="CB224" s="134"/>
      <c r="CC224" s="134"/>
      <c r="CD224" s="134"/>
      <c r="CE224" s="134"/>
      <c r="CF224" s="134"/>
      <c r="CG224" s="134"/>
      <c r="CH224" s="134"/>
      <c r="CI224" s="134"/>
      <c r="CJ224" s="134"/>
      <c r="CK224" s="134"/>
      <c r="CL224" s="134"/>
      <c r="CM224" s="134"/>
      <c r="CN224" s="141"/>
      <c r="CO224" s="133">
        <f>AZ224-BW224</f>
        <v>5400</v>
      </c>
      <c r="CP224" s="134"/>
      <c r="CQ224" s="134"/>
      <c r="CR224" s="134"/>
      <c r="CS224" s="134"/>
      <c r="CT224" s="134"/>
      <c r="CU224" s="134"/>
      <c r="CV224" s="134"/>
      <c r="CW224" s="134"/>
      <c r="CX224" s="134"/>
      <c r="CY224" s="134"/>
      <c r="CZ224" s="134"/>
      <c r="DA224" s="134"/>
      <c r="DB224" s="134"/>
      <c r="DC224" s="134"/>
      <c r="DD224" s="134"/>
      <c r="DE224" s="134"/>
      <c r="DF224" s="92"/>
      <c r="DG224" s="33"/>
    </row>
    <row r="225" spans="1:112" ht="15" customHeight="1">
      <c r="A225" s="215" t="s">
        <v>100</v>
      </c>
      <c r="B225" s="215"/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15"/>
      <c r="Z225" s="215"/>
      <c r="AA225" s="215"/>
      <c r="AB225" s="29"/>
      <c r="AC225" s="22"/>
      <c r="AD225" s="140"/>
      <c r="AE225" s="138"/>
      <c r="AF225" s="138"/>
      <c r="AG225" s="138"/>
      <c r="AH225" s="138"/>
      <c r="AI225" s="139"/>
      <c r="AJ225" s="140" t="s">
        <v>349</v>
      </c>
      <c r="AK225" s="138"/>
      <c r="AL225" s="138"/>
      <c r="AM225" s="138"/>
      <c r="AN225" s="138"/>
      <c r="AO225" s="138"/>
      <c r="AP225" s="138"/>
      <c r="AQ225" s="138"/>
      <c r="AR225" s="138"/>
      <c r="AS225" s="138"/>
      <c r="AT225" s="138"/>
      <c r="AU225" s="138"/>
      <c r="AV225" s="138"/>
      <c r="AW225" s="138"/>
      <c r="AX225" s="138"/>
      <c r="AY225" s="139"/>
      <c r="AZ225" s="28"/>
      <c r="BA225" s="134">
        <f>AZ226+AZ227</f>
        <v>45400</v>
      </c>
      <c r="BB225" s="134"/>
      <c r="BC225" s="134"/>
      <c r="BD225" s="134"/>
      <c r="BE225" s="134"/>
      <c r="BF225" s="134"/>
      <c r="BG225" s="134"/>
      <c r="BH225" s="134"/>
      <c r="BI225" s="134"/>
      <c r="BJ225" s="134"/>
      <c r="BK225" s="134"/>
      <c r="BL225" s="134"/>
      <c r="BM225" s="134"/>
      <c r="BN225" s="134"/>
      <c r="BO225" s="12"/>
      <c r="BP225" s="12"/>
      <c r="BQ225" s="12"/>
      <c r="BR225" s="12"/>
      <c r="BS225" s="12"/>
      <c r="BT225" s="12"/>
      <c r="BU225" s="12"/>
      <c r="BV225" s="13"/>
      <c r="BW225" s="28"/>
      <c r="BX225" s="134">
        <f>BW226+BW227</f>
        <v>3299.55</v>
      </c>
      <c r="BY225" s="134"/>
      <c r="BZ225" s="134"/>
      <c r="CA225" s="134"/>
      <c r="CB225" s="134"/>
      <c r="CC225" s="134"/>
      <c r="CD225" s="134"/>
      <c r="CE225" s="134"/>
      <c r="CF225" s="134"/>
      <c r="CG225" s="134"/>
      <c r="CH225" s="134"/>
      <c r="CI225" s="134"/>
      <c r="CJ225" s="134"/>
      <c r="CK225" s="134"/>
      <c r="CL225" s="134"/>
      <c r="CM225" s="12"/>
      <c r="CN225" s="13"/>
      <c r="CO225" s="28"/>
      <c r="CP225" s="191">
        <f>BA225-BX225</f>
        <v>42100.45</v>
      </c>
      <c r="CQ225" s="191"/>
      <c r="CR225" s="191"/>
      <c r="CS225" s="191"/>
      <c r="CT225" s="191"/>
      <c r="CU225" s="191"/>
      <c r="CV225" s="191"/>
      <c r="CW225" s="191"/>
      <c r="CX225" s="191"/>
      <c r="CY225" s="191"/>
      <c r="CZ225" s="191"/>
      <c r="DA225" s="191"/>
      <c r="DB225" s="191"/>
      <c r="DC225" s="191"/>
      <c r="DD225" s="191"/>
      <c r="DE225" s="191"/>
      <c r="DF225" s="191"/>
      <c r="DG225" s="191"/>
      <c r="DH225" s="191"/>
    </row>
    <row r="226" spans="1:110" ht="21.75" customHeight="1">
      <c r="A226" s="135" t="s">
        <v>101</v>
      </c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6"/>
      <c r="AC226" s="137"/>
      <c r="AD226" s="138"/>
      <c r="AE226" s="138"/>
      <c r="AF226" s="138"/>
      <c r="AG226" s="138"/>
      <c r="AH226" s="139"/>
      <c r="AI226" s="140" t="s">
        <v>21</v>
      </c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9"/>
      <c r="AZ226" s="133">
        <v>2000</v>
      </c>
      <c r="BA226" s="134"/>
      <c r="BB226" s="134"/>
      <c r="BC226" s="134"/>
      <c r="BD226" s="134"/>
      <c r="BE226" s="134"/>
      <c r="BF226" s="134"/>
      <c r="BG226" s="134"/>
      <c r="BH226" s="134"/>
      <c r="BI226" s="134"/>
      <c r="BJ226" s="134"/>
      <c r="BK226" s="134"/>
      <c r="BL226" s="134"/>
      <c r="BM226" s="134"/>
      <c r="BN226" s="134"/>
      <c r="BO226" s="134"/>
      <c r="BP226" s="134"/>
      <c r="BQ226" s="134"/>
      <c r="BR226" s="134"/>
      <c r="BS226" s="134"/>
      <c r="BT226" s="134"/>
      <c r="BU226" s="134"/>
      <c r="BV226" s="141"/>
      <c r="BW226" s="133">
        <v>0</v>
      </c>
      <c r="BX226" s="134"/>
      <c r="BY226" s="134"/>
      <c r="BZ226" s="134"/>
      <c r="CA226" s="134"/>
      <c r="CB226" s="134"/>
      <c r="CC226" s="134"/>
      <c r="CD226" s="134"/>
      <c r="CE226" s="134"/>
      <c r="CF226" s="134"/>
      <c r="CG226" s="134"/>
      <c r="CH226" s="134"/>
      <c r="CI226" s="134"/>
      <c r="CJ226" s="134"/>
      <c r="CK226" s="134"/>
      <c r="CL226" s="134"/>
      <c r="CM226" s="134"/>
      <c r="CN226" s="141"/>
      <c r="CO226" s="133">
        <f>AZ226-BW226</f>
        <v>2000</v>
      </c>
      <c r="CP226" s="134"/>
      <c r="CQ226" s="134"/>
      <c r="CR226" s="134"/>
      <c r="CS226" s="134"/>
      <c r="CT226" s="134"/>
      <c r="CU226" s="134"/>
      <c r="CV226" s="134"/>
      <c r="CW226" s="134"/>
      <c r="CX226" s="134"/>
      <c r="CY226" s="134"/>
      <c r="CZ226" s="134"/>
      <c r="DA226" s="134"/>
      <c r="DB226" s="134"/>
      <c r="DC226" s="134"/>
      <c r="DD226" s="134"/>
      <c r="DE226" s="134"/>
      <c r="DF226" s="92"/>
    </row>
    <row r="227" spans="1:110" ht="23.25" customHeight="1">
      <c r="A227" s="135" t="s">
        <v>102</v>
      </c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6"/>
      <c r="AC227" s="137"/>
      <c r="AD227" s="138"/>
      <c r="AE227" s="138"/>
      <c r="AF227" s="138"/>
      <c r="AG227" s="138"/>
      <c r="AH227" s="139"/>
      <c r="AI227" s="140" t="s">
        <v>350</v>
      </c>
      <c r="AJ227" s="138"/>
      <c r="AK227" s="138"/>
      <c r="AL227" s="138"/>
      <c r="AM227" s="138"/>
      <c r="AN227" s="138"/>
      <c r="AO227" s="138"/>
      <c r="AP227" s="138"/>
      <c r="AQ227" s="138"/>
      <c r="AR227" s="138"/>
      <c r="AS227" s="138"/>
      <c r="AT227" s="138"/>
      <c r="AU227" s="138"/>
      <c r="AV227" s="138"/>
      <c r="AW227" s="138"/>
      <c r="AX227" s="138"/>
      <c r="AY227" s="139"/>
      <c r="AZ227" s="133">
        <v>43400</v>
      </c>
      <c r="BA227" s="134"/>
      <c r="BB227" s="134"/>
      <c r="BC227" s="134"/>
      <c r="BD227" s="134"/>
      <c r="BE227" s="134"/>
      <c r="BF227" s="134"/>
      <c r="BG227" s="134"/>
      <c r="BH227" s="134"/>
      <c r="BI227" s="134"/>
      <c r="BJ227" s="134"/>
      <c r="BK227" s="134"/>
      <c r="BL227" s="134"/>
      <c r="BM227" s="134"/>
      <c r="BN227" s="134"/>
      <c r="BO227" s="134"/>
      <c r="BP227" s="134"/>
      <c r="BQ227" s="134"/>
      <c r="BR227" s="134"/>
      <c r="BS227" s="134"/>
      <c r="BT227" s="134"/>
      <c r="BU227" s="134"/>
      <c r="BV227" s="141"/>
      <c r="BW227" s="133">
        <v>3299.55</v>
      </c>
      <c r="BX227" s="134"/>
      <c r="BY227" s="134"/>
      <c r="BZ227" s="134"/>
      <c r="CA227" s="134"/>
      <c r="CB227" s="134"/>
      <c r="CC227" s="134"/>
      <c r="CD227" s="134"/>
      <c r="CE227" s="134"/>
      <c r="CF227" s="134"/>
      <c r="CG227" s="134"/>
      <c r="CH227" s="134"/>
      <c r="CI227" s="134"/>
      <c r="CJ227" s="134"/>
      <c r="CK227" s="134"/>
      <c r="CL227" s="134"/>
      <c r="CM227" s="134"/>
      <c r="CN227" s="141"/>
      <c r="CO227" s="133">
        <f>AZ227-BW227</f>
        <v>40100.45</v>
      </c>
      <c r="CP227" s="134"/>
      <c r="CQ227" s="134"/>
      <c r="CR227" s="134"/>
      <c r="CS227" s="134"/>
      <c r="CT227" s="134"/>
      <c r="CU227" s="134"/>
      <c r="CV227" s="134"/>
      <c r="CW227" s="134"/>
      <c r="CX227" s="134"/>
      <c r="CY227" s="134"/>
      <c r="CZ227" s="134"/>
      <c r="DA227" s="134"/>
      <c r="DB227" s="134"/>
      <c r="DC227" s="134"/>
      <c r="DD227" s="134"/>
      <c r="DE227" s="134"/>
      <c r="DF227" s="92"/>
    </row>
    <row r="228" spans="1:110" ht="12">
      <c r="A228" s="242"/>
      <c r="B228" s="243"/>
      <c r="C228" s="243"/>
      <c r="D228" s="243"/>
      <c r="E228" s="243"/>
      <c r="F228" s="243"/>
      <c r="G228" s="243"/>
      <c r="H228" s="243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4"/>
      <c r="AC228" s="247"/>
      <c r="AD228" s="248"/>
      <c r="AE228" s="248"/>
      <c r="AF228" s="248"/>
      <c r="AG228" s="248"/>
      <c r="AH228" s="249"/>
      <c r="AI228" s="264"/>
      <c r="AJ228" s="264"/>
      <c r="AK228" s="264"/>
      <c r="AL228" s="264"/>
      <c r="AM228" s="264"/>
      <c r="AN228" s="264"/>
      <c r="AO228" s="264"/>
      <c r="AP228" s="264"/>
      <c r="AQ228" s="264"/>
      <c r="AR228" s="264"/>
      <c r="AS228" s="264"/>
      <c r="AT228" s="264"/>
      <c r="AU228" s="264"/>
      <c r="AV228" s="264"/>
      <c r="AW228" s="264"/>
      <c r="AX228" s="264"/>
      <c r="AY228" s="264"/>
      <c r="AZ228" s="262"/>
      <c r="BA228" s="262"/>
      <c r="BB228" s="262"/>
      <c r="BC228" s="262"/>
      <c r="BD228" s="262"/>
      <c r="BE228" s="262"/>
      <c r="BF228" s="262"/>
      <c r="BG228" s="262"/>
      <c r="BH228" s="262"/>
      <c r="BI228" s="262"/>
      <c r="BJ228" s="262"/>
      <c r="BK228" s="262"/>
      <c r="BL228" s="262"/>
      <c r="BM228" s="262"/>
      <c r="BN228" s="262"/>
      <c r="BO228" s="262"/>
      <c r="BP228" s="262"/>
      <c r="BQ228" s="262"/>
      <c r="BR228" s="262"/>
      <c r="BS228" s="262"/>
      <c r="BT228" s="36"/>
      <c r="BU228" s="36"/>
      <c r="BV228" s="36"/>
      <c r="BW228" s="262"/>
      <c r="BX228" s="262"/>
      <c r="BY228" s="262"/>
      <c r="BZ228" s="262"/>
      <c r="CA228" s="262"/>
      <c r="CB228" s="262"/>
      <c r="CC228" s="262"/>
      <c r="CD228" s="262"/>
      <c r="CE228" s="262"/>
      <c r="CF228" s="262"/>
      <c r="CG228" s="262"/>
      <c r="CH228" s="262"/>
      <c r="CI228" s="262"/>
      <c r="CJ228" s="262"/>
      <c r="CK228" s="262"/>
      <c r="CL228" s="262"/>
      <c r="CM228" s="262"/>
      <c r="CN228" s="262"/>
      <c r="CO228" s="148"/>
      <c r="CP228" s="148"/>
      <c r="CQ228" s="148"/>
      <c r="CR228" s="148"/>
      <c r="CS228" s="148"/>
      <c r="CT228" s="148"/>
      <c r="CU228" s="148"/>
      <c r="CV228" s="148"/>
      <c r="CW228" s="148"/>
      <c r="CX228" s="148"/>
      <c r="CY228" s="148"/>
      <c r="CZ228" s="148"/>
      <c r="DA228" s="148"/>
      <c r="DB228" s="148"/>
      <c r="DC228" s="148"/>
      <c r="DD228" s="148"/>
      <c r="DE228" s="148"/>
      <c r="DF228" s="148"/>
    </row>
    <row r="229" spans="1:110" ht="12.75" thickBot="1">
      <c r="A229" s="216" t="s">
        <v>74</v>
      </c>
      <c r="B229" s="216"/>
      <c r="C229" s="216"/>
      <c r="D229" s="216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  <c r="X229" s="216"/>
      <c r="Y229" s="216"/>
      <c r="Z229" s="216"/>
      <c r="AA229" s="216"/>
      <c r="AB229" s="241"/>
      <c r="AC229" s="245" t="s">
        <v>49</v>
      </c>
      <c r="AD229" s="246"/>
      <c r="AE229" s="246"/>
      <c r="AF229" s="246"/>
      <c r="AG229" s="246"/>
      <c r="AH229" s="246"/>
      <c r="AI229" s="263" t="s">
        <v>39</v>
      </c>
      <c r="AJ229" s="246"/>
      <c r="AK229" s="246"/>
      <c r="AL229" s="246"/>
      <c r="AM229" s="246"/>
      <c r="AN229" s="246"/>
      <c r="AO229" s="246"/>
      <c r="AP229" s="246"/>
      <c r="AQ229" s="246"/>
      <c r="AR229" s="246"/>
      <c r="AS229" s="246"/>
      <c r="AT229" s="246"/>
      <c r="AU229" s="246"/>
      <c r="AV229" s="246"/>
      <c r="AW229" s="246"/>
      <c r="AX229" s="246"/>
      <c r="AY229" s="246"/>
      <c r="AZ229" s="190">
        <v>0</v>
      </c>
      <c r="BA229" s="265"/>
      <c r="BB229" s="265"/>
      <c r="BC229" s="265"/>
      <c r="BD229" s="265"/>
      <c r="BE229" s="265"/>
      <c r="BF229" s="265"/>
      <c r="BG229" s="265"/>
      <c r="BH229" s="265"/>
      <c r="BI229" s="265"/>
      <c r="BJ229" s="265"/>
      <c r="BK229" s="265"/>
      <c r="BL229" s="265"/>
      <c r="BM229" s="265"/>
      <c r="BN229" s="265"/>
      <c r="BO229" s="265"/>
      <c r="BP229" s="265"/>
      <c r="BQ229" s="265"/>
      <c r="BR229" s="265"/>
      <c r="BS229" s="265"/>
      <c r="BT229" s="265"/>
      <c r="BU229" s="265"/>
      <c r="BV229" s="266"/>
      <c r="BW229" s="259">
        <f>'стр.1'!BW12-'стр.2'!BW5</f>
        <v>718408.3799999999</v>
      </c>
      <c r="BX229" s="260"/>
      <c r="BY229" s="260"/>
      <c r="BZ229" s="260"/>
      <c r="CA229" s="260"/>
      <c r="CB229" s="260"/>
      <c r="CC229" s="260"/>
      <c r="CD229" s="260"/>
      <c r="CE229" s="260"/>
      <c r="CF229" s="260"/>
      <c r="CG229" s="260"/>
      <c r="CH229" s="260"/>
      <c r="CI229" s="260"/>
      <c r="CJ229" s="260"/>
      <c r="CK229" s="260"/>
      <c r="CL229" s="260"/>
      <c r="CM229" s="260"/>
      <c r="CN229" s="261"/>
      <c r="CO229" s="257">
        <f>AZ229-BW229</f>
        <v>-718408.3799999999</v>
      </c>
      <c r="CP229" s="258"/>
      <c r="CQ229" s="258"/>
      <c r="CR229" s="258"/>
      <c r="CS229" s="258"/>
      <c r="CT229" s="258"/>
      <c r="CU229" s="258"/>
      <c r="CV229" s="258"/>
      <c r="CW229" s="258"/>
      <c r="CX229" s="258"/>
      <c r="CY229" s="258"/>
      <c r="CZ229" s="258"/>
      <c r="DA229" s="258"/>
      <c r="DB229" s="258"/>
      <c r="DC229" s="258"/>
      <c r="DD229" s="258"/>
      <c r="DE229" s="258"/>
      <c r="DF229" s="37"/>
    </row>
    <row r="230" spans="1:92" ht="12.75" thickBo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9"/>
      <c r="AC230" s="40"/>
      <c r="AD230" s="41"/>
      <c r="AE230" s="41"/>
      <c r="AF230" s="41"/>
      <c r="AG230" s="41"/>
      <c r="AH230" s="41"/>
      <c r="AI230" s="42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2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2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</row>
  </sheetData>
  <sheetProtection/>
  <mergeCells count="1364">
    <mergeCell ref="CP158:DH158"/>
    <mergeCell ref="CP159:DH159"/>
    <mergeCell ref="AJ158:AY158"/>
    <mergeCell ref="AJ159:AY159"/>
    <mergeCell ref="BA158:BN158"/>
    <mergeCell ref="BA159:BO159"/>
    <mergeCell ref="BA106:BN106"/>
    <mergeCell ref="BX167:CL167"/>
    <mergeCell ref="BA107:BN107"/>
    <mergeCell ref="BX107:CL107"/>
    <mergeCell ref="BA141:BN141"/>
    <mergeCell ref="BX141:CL141"/>
    <mergeCell ref="BA108:BN108"/>
    <mergeCell ref="BX108:CL108"/>
    <mergeCell ref="BX158:CL158"/>
    <mergeCell ref="BX159:CL159"/>
    <mergeCell ref="A128:AA128"/>
    <mergeCell ref="AD126:AH126"/>
    <mergeCell ref="AC127:AH127"/>
    <mergeCell ref="AD128:AH128"/>
    <mergeCell ref="A127:AA127"/>
    <mergeCell ref="AD181:AH181"/>
    <mergeCell ref="BX177:CL177"/>
    <mergeCell ref="AC176:AH176"/>
    <mergeCell ref="AJ176:AY176"/>
    <mergeCell ref="AD178:AH178"/>
    <mergeCell ref="AJ179:AY179"/>
    <mergeCell ref="AZ180:BN180"/>
    <mergeCell ref="AJ180:AY180"/>
    <mergeCell ref="AD177:AH177"/>
    <mergeCell ref="BX180:CL180"/>
    <mergeCell ref="CP128:DH128"/>
    <mergeCell ref="CP107:DH107"/>
    <mergeCell ref="CP108:DH108"/>
    <mergeCell ref="BX178:CL178"/>
    <mergeCell ref="CO157:DH157"/>
    <mergeCell ref="CO164:DH164"/>
    <mergeCell ref="CP151:DH151"/>
    <mergeCell ref="CP152:DH152"/>
    <mergeCell ref="BX151:CL151"/>
    <mergeCell ref="BW166:CN166"/>
    <mergeCell ref="BA184:BN184"/>
    <mergeCell ref="BX184:CL184"/>
    <mergeCell ref="CP184:DH184"/>
    <mergeCell ref="CP168:DH168"/>
    <mergeCell ref="CP180:DH180"/>
    <mergeCell ref="CP178:DH178"/>
    <mergeCell ref="CO171:DH171"/>
    <mergeCell ref="BX174:CL174"/>
    <mergeCell ref="CP174:DH174"/>
    <mergeCell ref="BX179:CL179"/>
    <mergeCell ref="CP109:DH109"/>
    <mergeCell ref="CP111:DH111"/>
    <mergeCell ref="BX106:CL106"/>
    <mergeCell ref="CP106:DH106"/>
    <mergeCell ref="AI187:AY187"/>
    <mergeCell ref="CO105:DH105"/>
    <mergeCell ref="A189:AA189"/>
    <mergeCell ref="AC189:AH189"/>
    <mergeCell ref="AJ189:AY189"/>
    <mergeCell ref="BA189:BN189"/>
    <mergeCell ref="CO181:DH181"/>
    <mergeCell ref="BX189:CL189"/>
    <mergeCell ref="CP189:DH189"/>
    <mergeCell ref="CP176:DH176"/>
    <mergeCell ref="AJ188:AY188"/>
    <mergeCell ref="AJ185:AY185"/>
    <mergeCell ref="AD193:AH193"/>
    <mergeCell ref="AJ181:AY181"/>
    <mergeCell ref="AJ182:AY182"/>
    <mergeCell ref="AI192:AY192"/>
    <mergeCell ref="AJ183:AY183"/>
    <mergeCell ref="AD184:AH184"/>
    <mergeCell ref="AJ184:AY184"/>
    <mergeCell ref="AB190:AH190"/>
    <mergeCell ref="AC161:AH161"/>
    <mergeCell ref="AB156:AH156"/>
    <mergeCell ref="A161:AB161"/>
    <mergeCell ref="A160:AA160"/>
    <mergeCell ref="A158:AA158"/>
    <mergeCell ref="A159:AA159"/>
    <mergeCell ref="AD158:AH158"/>
    <mergeCell ref="AD159:AH159"/>
    <mergeCell ref="CO170:DH170"/>
    <mergeCell ref="AZ173:BN173"/>
    <mergeCell ref="CP177:DH177"/>
    <mergeCell ref="CP172:DH172"/>
    <mergeCell ref="A167:AA167"/>
    <mergeCell ref="AC168:AH168"/>
    <mergeCell ref="CP167:DH167"/>
    <mergeCell ref="A180:AA180"/>
    <mergeCell ref="CO169:DH169"/>
    <mergeCell ref="BW169:CN169"/>
    <mergeCell ref="BX168:CL168"/>
    <mergeCell ref="AI174:AY174"/>
    <mergeCell ref="AD173:AH173"/>
    <mergeCell ref="AD172:AH172"/>
    <mergeCell ref="A165:AB165"/>
    <mergeCell ref="BA178:BO178"/>
    <mergeCell ref="BA176:BN176"/>
    <mergeCell ref="BA179:BN179"/>
    <mergeCell ref="AZ175:BN175"/>
    <mergeCell ref="AZ177:BN177"/>
    <mergeCell ref="BA174:BN174"/>
    <mergeCell ref="AI165:AY165"/>
    <mergeCell ref="BA167:BN167"/>
    <mergeCell ref="AC174:AH174"/>
    <mergeCell ref="AZ145:BV145"/>
    <mergeCell ref="BA147:BN147"/>
    <mergeCell ref="BA172:BN172"/>
    <mergeCell ref="AZ170:BV170"/>
    <mergeCell ref="AZ166:BS166"/>
    <mergeCell ref="BA151:BN151"/>
    <mergeCell ref="BA152:BN152"/>
    <mergeCell ref="AZ163:BS163"/>
    <mergeCell ref="AZ165:BS165"/>
    <mergeCell ref="AZ169:BV169"/>
    <mergeCell ref="CO166:DH166"/>
    <mergeCell ref="BA181:BN181"/>
    <mergeCell ref="BX175:CL175"/>
    <mergeCell ref="BW170:CN170"/>
    <mergeCell ref="BX176:CL176"/>
    <mergeCell ref="BW172:CO172"/>
    <mergeCell ref="AZ171:BS171"/>
    <mergeCell ref="BW171:CN171"/>
    <mergeCell ref="BA168:BN168"/>
    <mergeCell ref="CP173:DH173"/>
    <mergeCell ref="AI150:AY150"/>
    <mergeCell ref="AC149:AI149"/>
    <mergeCell ref="AZ150:BV150"/>
    <mergeCell ref="AD148:AH148"/>
    <mergeCell ref="AJ149:AY149"/>
    <mergeCell ref="AC150:AH150"/>
    <mergeCell ref="BA148:BN148"/>
    <mergeCell ref="BA149:BN149"/>
    <mergeCell ref="AI163:AY163"/>
    <mergeCell ref="AI166:AY166"/>
    <mergeCell ref="AJ178:AY178"/>
    <mergeCell ref="AI177:AY177"/>
    <mergeCell ref="AI175:AY175"/>
    <mergeCell ref="AJ168:AY168"/>
    <mergeCell ref="AJ167:AY167"/>
    <mergeCell ref="AI164:AY164"/>
    <mergeCell ref="AI171:AY171"/>
    <mergeCell ref="AJ172:AY172"/>
    <mergeCell ref="CO165:DH165"/>
    <mergeCell ref="BW164:CN164"/>
    <mergeCell ref="BW165:CN165"/>
    <mergeCell ref="AZ164:BS164"/>
    <mergeCell ref="BW157:CL157"/>
    <mergeCell ref="BW163:CN163"/>
    <mergeCell ref="AZ161:BV161"/>
    <mergeCell ref="AZ162:BV162"/>
    <mergeCell ref="BW162:CN162"/>
    <mergeCell ref="AJ154:AY154"/>
    <mergeCell ref="AC162:AH162"/>
    <mergeCell ref="AB155:AH155"/>
    <mergeCell ref="AI162:AY162"/>
    <mergeCell ref="AJ156:AY156"/>
    <mergeCell ref="A157:AB157"/>
    <mergeCell ref="AC157:AH157"/>
    <mergeCell ref="AJ157:AY157"/>
    <mergeCell ref="A156:AA156"/>
    <mergeCell ref="A162:AB162"/>
    <mergeCell ref="AJ151:AY151"/>
    <mergeCell ref="AJ148:AY148"/>
    <mergeCell ref="AD151:AH151"/>
    <mergeCell ref="AC170:AH170"/>
    <mergeCell ref="AI161:AY161"/>
    <mergeCell ref="AJ160:AY160"/>
    <mergeCell ref="AC163:AH163"/>
    <mergeCell ref="AC160:AH160"/>
    <mergeCell ref="AD154:AH154"/>
    <mergeCell ref="AC166:AH166"/>
    <mergeCell ref="AJ147:AY147"/>
    <mergeCell ref="AC129:AH129"/>
    <mergeCell ref="AD139:AH139"/>
    <mergeCell ref="AC145:AH145"/>
    <mergeCell ref="AJ146:AY146"/>
    <mergeCell ref="AC144:AH144"/>
    <mergeCell ref="AC143:AH143"/>
    <mergeCell ref="AJ134:AY134"/>
    <mergeCell ref="AD135:AH135"/>
    <mergeCell ref="AD138:AH138"/>
    <mergeCell ref="AB153:AI153"/>
    <mergeCell ref="AD152:AH152"/>
    <mergeCell ref="AJ152:AY152"/>
    <mergeCell ref="AJ153:AY153"/>
    <mergeCell ref="AJ128:AY128"/>
    <mergeCell ref="AI131:AY131"/>
    <mergeCell ref="AD131:AH131"/>
    <mergeCell ref="AC141:AH141"/>
    <mergeCell ref="AC130:AH130"/>
    <mergeCell ref="AI130:AY130"/>
    <mergeCell ref="AI139:AY139"/>
    <mergeCell ref="AC134:AH134"/>
    <mergeCell ref="AJ136:AY136"/>
    <mergeCell ref="AJ135:AY135"/>
    <mergeCell ref="AI98:AY98"/>
    <mergeCell ref="AJ109:AY109"/>
    <mergeCell ref="AJ110:AY110"/>
    <mergeCell ref="AJ127:AY127"/>
    <mergeCell ref="AI124:AY124"/>
    <mergeCell ref="AI101:AY101"/>
    <mergeCell ref="AI99:AY99"/>
    <mergeCell ref="AJ126:AY126"/>
    <mergeCell ref="AJ100:AY100"/>
    <mergeCell ref="AI115:AY115"/>
    <mergeCell ref="AI116:AY116"/>
    <mergeCell ref="CO68:DH68"/>
    <mergeCell ref="CO69:DH69"/>
    <mergeCell ref="AZ96:BV96"/>
    <mergeCell ref="AI93:AY93"/>
    <mergeCell ref="AI96:AY96"/>
    <mergeCell ref="BW72:CN72"/>
    <mergeCell ref="BW71:CN71"/>
    <mergeCell ref="CP90:DH90"/>
    <mergeCell ref="BX86:CL86"/>
    <mergeCell ref="AI97:AY97"/>
    <mergeCell ref="AI95:AY95"/>
    <mergeCell ref="CO88:DH88"/>
    <mergeCell ref="CO89:DH89"/>
    <mergeCell ref="BW94:CN94"/>
    <mergeCell ref="BW92:CN92"/>
    <mergeCell ref="BW93:CN93"/>
    <mergeCell ref="CO95:DF95"/>
    <mergeCell ref="AI91:AY91"/>
    <mergeCell ref="CO92:DF92"/>
    <mergeCell ref="BW68:CN68"/>
    <mergeCell ref="BW69:CN69"/>
    <mergeCell ref="BW70:CN70"/>
    <mergeCell ref="BW73:CN73"/>
    <mergeCell ref="BW75:CN75"/>
    <mergeCell ref="BW74:CN74"/>
    <mergeCell ref="BX90:CL90"/>
    <mergeCell ref="BW88:CN88"/>
    <mergeCell ref="BX76:CL76"/>
    <mergeCell ref="BX77:CL77"/>
    <mergeCell ref="BX87:CL87"/>
    <mergeCell ref="BX78:CL78"/>
    <mergeCell ref="BX79:CL79"/>
    <mergeCell ref="BX83:CL83"/>
    <mergeCell ref="BX84:CL84"/>
    <mergeCell ref="CP63:DH63"/>
    <mergeCell ref="CP62:DH62"/>
    <mergeCell ref="CO61:DH61"/>
    <mergeCell ref="BX63:CL63"/>
    <mergeCell ref="CP65:DH65"/>
    <mergeCell ref="CP64:DH64"/>
    <mergeCell ref="CP67:DH67"/>
    <mergeCell ref="BX66:CL66"/>
    <mergeCell ref="CO66:DH66"/>
    <mergeCell ref="BX67:CL67"/>
    <mergeCell ref="AZ99:BV99"/>
    <mergeCell ref="AZ88:BV88"/>
    <mergeCell ref="BO105:CL105"/>
    <mergeCell ref="BX56:CL56"/>
    <mergeCell ref="BW58:CN58"/>
    <mergeCell ref="BX65:CL65"/>
    <mergeCell ref="BX57:CO57"/>
    <mergeCell ref="BX60:CL60"/>
    <mergeCell ref="BA66:BN66"/>
    <mergeCell ref="AZ94:BV94"/>
    <mergeCell ref="AZ98:BV98"/>
    <mergeCell ref="BA86:BN86"/>
    <mergeCell ref="BA83:BN83"/>
    <mergeCell ref="BA84:BN84"/>
    <mergeCell ref="AZ93:BV93"/>
    <mergeCell ref="AZ92:BV92"/>
    <mergeCell ref="BA91:BN91"/>
    <mergeCell ref="AZ89:BV89"/>
    <mergeCell ref="BA85:BN85"/>
    <mergeCell ref="BA87:BN87"/>
    <mergeCell ref="BA62:BN62"/>
    <mergeCell ref="BA79:BN79"/>
    <mergeCell ref="BA67:BN67"/>
    <mergeCell ref="AZ68:BV68"/>
    <mergeCell ref="BA65:BN65"/>
    <mergeCell ref="BA77:BN77"/>
    <mergeCell ref="AI121:AY121"/>
    <mergeCell ref="AC120:AH120"/>
    <mergeCell ref="AD122:AH122"/>
    <mergeCell ref="AD124:AH124"/>
    <mergeCell ref="AJ122:AY122"/>
    <mergeCell ref="AC125:AH125"/>
    <mergeCell ref="AZ95:BV95"/>
    <mergeCell ref="BA90:BN90"/>
    <mergeCell ref="AI120:AY120"/>
    <mergeCell ref="AC123:AH123"/>
    <mergeCell ref="AZ125:BN125"/>
    <mergeCell ref="AI123:AY123"/>
    <mergeCell ref="AI125:AY125"/>
    <mergeCell ref="BO124:CL124"/>
    <mergeCell ref="BO125:CL125"/>
    <mergeCell ref="AZ140:BN140"/>
    <mergeCell ref="BW144:CN144"/>
    <mergeCell ref="BO140:CL140"/>
    <mergeCell ref="AJ141:AY141"/>
    <mergeCell ref="BX142:CL142"/>
    <mergeCell ref="AJ143:AY143"/>
    <mergeCell ref="BA143:BN143"/>
    <mergeCell ref="AJ142:AY142"/>
    <mergeCell ref="CP141:DH141"/>
    <mergeCell ref="AI144:AY144"/>
    <mergeCell ref="AZ144:BV144"/>
    <mergeCell ref="BA142:BW142"/>
    <mergeCell ref="BA136:BN136"/>
    <mergeCell ref="BX143:CL143"/>
    <mergeCell ref="CO137:DD137"/>
    <mergeCell ref="CO145:DF145"/>
    <mergeCell ref="CO144:DF144"/>
    <mergeCell ref="CO140:DD140"/>
    <mergeCell ref="CO139:DD139"/>
    <mergeCell ref="CO138:DD138"/>
    <mergeCell ref="CP142:DH142"/>
    <mergeCell ref="CO143:DH143"/>
    <mergeCell ref="BX122:CL122"/>
    <mergeCell ref="AZ131:BN131"/>
    <mergeCell ref="AZ137:BN137"/>
    <mergeCell ref="BX128:CL128"/>
    <mergeCell ref="AZ129:BV129"/>
    <mergeCell ref="BW129:CN129"/>
    <mergeCell ref="BO137:CL137"/>
    <mergeCell ref="BA134:BN134"/>
    <mergeCell ref="BX136:CL136"/>
    <mergeCell ref="BA122:BN122"/>
    <mergeCell ref="CO51:DF51"/>
    <mergeCell ref="CO71:DH71"/>
    <mergeCell ref="CO75:DH75"/>
    <mergeCell ref="CO74:DH74"/>
    <mergeCell ref="CP60:DH60"/>
    <mergeCell ref="CO58:DH58"/>
    <mergeCell ref="CP56:DH56"/>
    <mergeCell ref="CP57:DH57"/>
    <mergeCell ref="CO53:DF53"/>
    <mergeCell ref="CO54:DH54"/>
    <mergeCell ref="CO52:DF52"/>
    <mergeCell ref="BX61:CL61"/>
    <mergeCell ref="BW59:CL59"/>
    <mergeCell ref="BW54:CN54"/>
    <mergeCell ref="BX55:CL55"/>
    <mergeCell ref="CP55:DH55"/>
    <mergeCell ref="CP59:DH59"/>
    <mergeCell ref="AZ51:BV51"/>
    <mergeCell ref="BW53:CN53"/>
    <mergeCell ref="BA55:BN55"/>
    <mergeCell ref="BW52:CN52"/>
    <mergeCell ref="AZ53:BV53"/>
    <mergeCell ref="AZ54:BV54"/>
    <mergeCell ref="BW51:CN51"/>
    <mergeCell ref="BA81:BN81"/>
    <mergeCell ref="AZ69:BV69"/>
    <mergeCell ref="AZ70:BV70"/>
    <mergeCell ref="AZ75:BV75"/>
    <mergeCell ref="BA80:BN80"/>
    <mergeCell ref="BA78:BO78"/>
    <mergeCell ref="CO50:DF50"/>
    <mergeCell ref="CO49:DF49"/>
    <mergeCell ref="BW49:CN49"/>
    <mergeCell ref="BW45:CN45"/>
    <mergeCell ref="BW48:CN48"/>
    <mergeCell ref="CO48:DF48"/>
    <mergeCell ref="CP47:DH47"/>
    <mergeCell ref="CP46:DH46"/>
    <mergeCell ref="BW44:CN44"/>
    <mergeCell ref="BW41:CN41"/>
    <mergeCell ref="BW50:CN50"/>
    <mergeCell ref="BX46:CL46"/>
    <mergeCell ref="BX47:CL47"/>
    <mergeCell ref="BW43:CN43"/>
    <mergeCell ref="BW42:CN42"/>
    <mergeCell ref="CO37:DF37"/>
    <mergeCell ref="CO41:DF41"/>
    <mergeCell ref="CO34:DF34"/>
    <mergeCell ref="CO35:DF35"/>
    <mergeCell ref="CO36:DF36"/>
    <mergeCell ref="CO43:DF43"/>
    <mergeCell ref="CO45:DF45"/>
    <mergeCell ref="CO38:DF38"/>
    <mergeCell ref="CO40:DF40"/>
    <mergeCell ref="CO39:DF39"/>
    <mergeCell ref="CO42:DF42"/>
    <mergeCell ref="CO44:DF44"/>
    <mergeCell ref="AZ32:BV32"/>
    <mergeCell ref="AI27:AY27"/>
    <mergeCell ref="BW28:CN28"/>
    <mergeCell ref="AI32:AY32"/>
    <mergeCell ref="AI29:AY29"/>
    <mergeCell ref="AZ30:BV30"/>
    <mergeCell ref="AZ29:BV29"/>
    <mergeCell ref="BX31:CL31"/>
    <mergeCell ref="BA31:BN31"/>
    <mergeCell ref="CO26:DF26"/>
    <mergeCell ref="BW26:CN26"/>
    <mergeCell ref="CO28:DF28"/>
    <mergeCell ref="AZ28:BV28"/>
    <mergeCell ref="AZ27:BV27"/>
    <mergeCell ref="AZ26:BS26"/>
    <mergeCell ref="BW27:CN27"/>
    <mergeCell ref="CO27:DF27"/>
    <mergeCell ref="AC35:AH35"/>
    <mergeCell ref="CO33:DF33"/>
    <mergeCell ref="BW29:CN29"/>
    <mergeCell ref="BW33:CN33"/>
    <mergeCell ref="BW32:CN32"/>
    <mergeCell ref="BW30:CN30"/>
    <mergeCell ref="CO32:DF32"/>
    <mergeCell ref="CO29:DF29"/>
    <mergeCell ref="CP31:DH31"/>
    <mergeCell ref="CO30:DF30"/>
    <mergeCell ref="AZ34:BV34"/>
    <mergeCell ref="AI39:AY39"/>
    <mergeCell ref="AC32:AH32"/>
    <mergeCell ref="AC33:AH33"/>
    <mergeCell ref="AI35:AY35"/>
    <mergeCell ref="AI34:AY34"/>
    <mergeCell ref="AC39:AH39"/>
    <mergeCell ref="AC38:AH38"/>
    <mergeCell ref="AI38:AY38"/>
    <mergeCell ref="AC37:AH37"/>
    <mergeCell ref="A36:AB36"/>
    <mergeCell ref="A34:AB34"/>
    <mergeCell ref="A37:AB37"/>
    <mergeCell ref="A35:AB35"/>
    <mergeCell ref="AC45:AH45"/>
    <mergeCell ref="AC43:AH43"/>
    <mergeCell ref="AI30:AY30"/>
    <mergeCell ref="AI33:AY33"/>
    <mergeCell ref="AC34:AH34"/>
    <mergeCell ref="AC36:AH36"/>
    <mergeCell ref="AI36:AY36"/>
    <mergeCell ref="AC44:AH44"/>
    <mergeCell ref="AI37:AY37"/>
    <mergeCell ref="AI44:AY44"/>
    <mergeCell ref="A70:AB70"/>
    <mergeCell ref="A69:AB69"/>
    <mergeCell ref="AC51:AH51"/>
    <mergeCell ref="AC68:AH68"/>
    <mergeCell ref="AC69:AH69"/>
    <mergeCell ref="AC59:AH59"/>
    <mergeCell ref="A56:AA56"/>
    <mergeCell ref="AC71:AH71"/>
    <mergeCell ref="AJ63:AY63"/>
    <mergeCell ref="AJ62:AY62"/>
    <mergeCell ref="AJ59:AY59"/>
    <mergeCell ref="AD61:AH61"/>
    <mergeCell ref="AC56:AH56"/>
    <mergeCell ref="AD57:AH57"/>
    <mergeCell ref="BX62:CL62"/>
    <mergeCell ref="BA100:BN100"/>
    <mergeCell ref="AZ97:BV97"/>
    <mergeCell ref="AD62:AH62"/>
    <mergeCell ref="AJ60:AY60"/>
    <mergeCell ref="AZ74:BV74"/>
    <mergeCell ref="AZ73:BV73"/>
    <mergeCell ref="AI72:AY72"/>
    <mergeCell ref="AZ207:BV207"/>
    <mergeCell ref="CO208:DF208"/>
    <mergeCell ref="BW208:CN208"/>
    <mergeCell ref="AZ208:BV208"/>
    <mergeCell ref="CO207:DF207"/>
    <mergeCell ref="BW207:CN207"/>
    <mergeCell ref="CP175:DH175"/>
    <mergeCell ref="CP179:DH179"/>
    <mergeCell ref="BW205:CN205"/>
    <mergeCell ref="BX191:CL191"/>
    <mergeCell ref="BX195:CL195"/>
    <mergeCell ref="BW196:CN196"/>
    <mergeCell ref="BW198:CN198"/>
    <mergeCell ref="CP185:DH185"/>
    <mergeCell ref="AI226:AY226"/>
    <mergeCell ref="BA219:BN219"/>
    <mergeCell ref="AI224:AY224"/>
    <mergeCell ref="BW209:CN209"/>
    <mergeCell ref="BW210:CN210"/>
    <mergeCell ref="BA225:BN225"/>
    <mergeCell ref="BW213:CN213"/>
    <mergeCell ref="BW211:CN211"/>
    <mergeCell ref="BW212:CN212"/>
    <mergeCell ref="AJ225:AY225"/>
    <mergeCell ref="BX225:CL225"/>
    <mergeCell ref="AZ223:BV223"/>
    <mergeCell ref="AI223:AY223"/>
    <mergeCell ref="BW214:CN214"/>
    <mergeCell ref="BW216:CN216"/>
    <mergeCell ref="BW218:CN218"/>
    <mergeCell ref="AZ226:BV226"/>
    <mergeCell ref="AI229:AY229"/>
    <mergeCell ref="AZ228:BS228"/>
    <mergeCell ref="AI228:AY228"/>
    <mergeCell ref="AI227:AY227"/>
    <mergeCell ref="AZ229:BV229"/>
    <mergeCell ref="CO226:DF226"/>
    <mergeCell ref="BW226:CN226"/>
    <mergeCell ref="BW228:CN228"/>
    <mergeCell ref="CO228:DF228"/>
    <mergeCell ref="CO229:DE229"/>
    <mergeCell ref="BW229:CN229"/>
    <mergeCell ref="CO227:DF227"/>
    <mergeCell ref="AZ227:BV227"/>
    <mergeCell ref="BW227:CN227"/>
    <mergeCell ref="BW24:CN24"/>
    <mergeCell ref="CO24:DF24"/>
    <mergeCell ref="CO13:DF13"/>
    <mergeCell ref="BW20:CN20"/>
    <mergeCell ref="BX19:CL19"/>
    <mergeCell ref="CP19:DH19"/>
    <mergeCell ref="CO22:DF22"/>
    <mergeCell ref="BW22:CN22"/>
    <mergeCell ref="CO15:DF15"/>
    <mergeCell ref="CO17:DF17"/>
    <mergeCell ref="BW7:CN7"/>
    <mergeCell ref="BW11:CN11"/>
    <mergeCell ref="CO12:DF12"/>
    <mergeCell ref="BW12:CN12"/>
    <mergeCell ref="BW13:CN13"/>
    <mergeCell ref="BW9:CN9"/>
    <mergeCell ref="BW8:CN8"/>
    <mergeCell ref="BW10:CN10"/>
    <mergeCell ref="AZ14:BS14"/>
    <mergeCell ref="BW14:CN14"/>
    <mergeCell ref="CO25:DF25"/>
    <mergeCell ref="CO23:DF23"/>
    <mergeCell ref="BW23:CN23"/>
    <mergeCell ref="CO14:DF14"/>
    <mergeCell ref="BW15:CN15"/>
    <mergeCell ref="BW21:CN21"/>
    <mergeCell ref="BW17:CN17"/>
    <mergeCell ref="CO20:DF20"/>
    <mergeCell ref="CO5:DF5"/>
    <mergeCell ref="CO11:DF11"/>
    <mergeCell ref="CO7:DF7"/>
    <mergeCell ref="CO8:DF8"/>
    <mergeCell ref="CO10:DF10"/>
    <mergeCell ref="CO9:DF9"/>
    <mergeCell ref="CO6:DF6"/>
    <mergeCell ref="AZ13:BV13"/>
    <mergeCell ref="AZ12:BV12"/>
    <mergeCell ref="AZ11:BV11"/>
    <mergeCell ref="AZ10:BV10"/>
    <mergeCell ref="A2:DF2"/>
    <mergeCell ref="CO4:DF4"/>
    <mergeCell ref="AZ3:BV3"/>
    <mergeCell ref="A5:AA5"/>
    <mergeCell ref="AC5:AH5"/>
    <mergeCell ref="BW3:CN3"/>
    <mergeCell ref="CO3:DF3"/>
    <mergeCell ref="A3:AB3"/>
    <mergeCell ref="A4:AB4"/>
    <mergeCell ref="AC3:AH3"/>
    <mergeCell ref="AX1:BT1"/>
    <mergeCell ref="AZ4:BV4"/>
    <mergeCell ref="AZ8:BV8"/>
    <mergeCell ref="AI6:AY6"/>
    <mergeCell ref="AZ7:BV7"/>
    <mergeCell ref="AI5:AY5"/>
    <mergeCell ref="AI3:AY3"/>
    <mergeCell ref="AI4:AY4"/>
    <mergeCell ref="AZ6:BV6"/>
    <mergeCell ref="AZ5:BV5"/>
    <mergeCell ref="CO70:DH70"/>
    <mergeCell ref="CO73:DH73"/>
    <mergeCell ref="AJ56:AY56"/>
    <mergeCell ref="AJ57:AY57"/>
    <mergeCell ref="CO72:DH72"/>
    <mergeCell ref="BA56:BN56"/>
    <mergeCell ref="BA57:BN57"/>
    <mergeCell ref="BX64:CO64"/>
    <mergeCell ref="BA59:BN59"/>
    <mergeCell ref="BA60:BN60"/>
    <mergeCell ref="AJ55:AY55"/>
    <mergeCell ref="AI71:AY71"/>
    <mergeCell ref="AI68:AY68"/>
    <mergeCell ref="BW39:CN39"/>
    <mergeCell ref="AZ52:BV52"/>
    <mergeCell ref="BA61:BN61"/>
    <mergeCell ref="AJ67:AY67"/>
    <mergeCell ref="BW40:CN40"/>
    <mergeCell ref="AZ40:BV40"/>
    <mergeCell ref="AZ41:BV41"/>
    <mergeCell ref="AJ155:AY155"/>
    <mergeCell ref="AI145:AY145"/>
    <mergeCell ref="AD137:AH137"/>
    <mergeCell ref="AD147:AH147"/>
    <mergeCell ref="AD140:AH140"/>
    <mergeCell ref="AI140:AY140"/>
    <mergeCell ref="AI137:AY137"/>
    <mergeCell ref="AI138:AY138"/>
    <mergeCell ref="AD142:AH142"/>
    <mergeCell ref="AD146:AH146"/>
    <mergeCell ref="AC7:AH7"/>
    <mergeCell ref="AI7:AY7"/>
    <mergeCell ref="AI8:AY8"/>
    <mergeCell ref="AC4:AH4"/>
    <mergeCell ref="AC6:AH6"/>
    <mergeCell ref="AC8:AH8"/>
    <mergeCell ref="AZ213:BV213"/>
    <mergeCell ref="BW4:CN4"/>
    <mergeCell ref="AZ9:BV9"/>
    <mergeCell ref="AI9:AY9"/>
    <mergeCell ref="BW5:CN5"/>
    <mergeCell ref="BW6:CN6"/>
    <mergeCell ref="AZ15:BV15"/>
    <mergeCell ref="AI73:AY73"/>
    <mergeCell ref="AZ72:BV72"/>
    <mergeCell ref="AZ130:BV130"/>
    <mergeCell ref="CO224:DF224"/>
    <mergeCell ref="AZ220:BV220"/>
    <mergeCell ref="BW224:CN224"/>
    <mergeCell ref="AZ221:BV221"/>
    <mergeCell ref="CO223:DF223"/>
    <mergeCell ref="BW223:CN223"/>
    <mergeCell ref="AZ222:BV222"/>
    <mergeCell ref="BW222:CN222"/>
    <mergeCell ref="BW221:CN221"/>
    <mergeCell ref="CP225:DH225"/>
    <mergeCell ref="CP182:DH182"/>
    <mergeCell ref="CP183:DH183"/>
    <mergeCell ref="AD136:AH136"/>
    <mergeCell ref="AI222:AY222"/>
    <mergeCell ref="AZ224:BV224"/>
    <mergeCell ref="AC191:AH191"/>
    <mergeCell ref="BO138:CL138"/>
    <mergeCell ref="BO139:CL139"/>
    <mergeCell ref="BX146:CO146"/>
    <mergeCell ref="A119:AB119"/>
    <mergeCell ref="A121:AB121"/>
    <mergeCell ref="A120:AB120"/>
    <mergeCell ref="A122:AC122"/>
    <mergeCell ref="AC119:AH119"/>
    <mergeCell ref="AC121:AH121"/>
    <mergeCell ref="A72:AB72"/>
    <mergeCell ref="A88:AB88"/>
    <mergeCell ref="A113:AA113"/>
    <mergeCell ref="A112:AA112"/>
    <mergeCell ref="A111:AA111"/>
    <mergeCell ref="A74:AB74"/>
    <mergeCell ref="A97:AB97"/>
    <mergeCell ref="A94:AB94"/>
    <mergeCell ref="A93:AB93"/>
    <mergeCell ref="A92:AB92"/>
    <mergeCell ref="A101:AB101"/>
    <mergeCell ref="AC103:AH103"/>
    <mergeCell ref="AD118:AH118"/>
    <mergeCell ref="A100:AA100"/>
    <mergeCell ref="A110:AA110"/>
    <mergeCell ref="A109:AA109"/>
    <mergeCell ref="A103:AB103"/>
    <mergeCell ref="A106:AA106"/>
    <mergeCell ref="A108:AA108"/>
    <mergeCell ref="AD114:AH114"/>
    <mergeCell ref="A126:AA126"/>
    <mergeCell ref="A104:AB104"/>
    <mergeCell ref="A115:AB115"/>
    <mergeCell ref="AC115:AH115"/>
    <mergeCell ref="A107:AB107"/>
    <mergeCell ref="AD107:AH107"/>
    <mergeCell ref="AC104:AH104"/>
    <mergeCell ref="AD113:AH113"/>
    <mergeCell ref="AC112:AH112"/>
    <mergeCell ref="A123:AB123"/>
    <mergeCell ref="A201:AB201"/>
    <mergeCell ref="A124:AA124"/>
    <mergeCell ref="A137:AB137"/>
    <mergeCell ref="A125:AB125"/>
    <mergeCell ref="A129:AB129"/>
    <mergeCell ref="A133:AB133"/>
    <mergeCell ref="A130:AB130"/>
    <mergeCell ref="A131:AA131"/>
    <mergeCell ref="A136:AA136"/>
    <mergeCell ref="A135:AC135"/>
    <mergeCell ref="AI197:AY197"/>
    <mergeCell ref="A195:AA195"/>
    <mergeCell ref="AC197:AH197"/>
    <mergeCell ref="A196:AB196"/>
    <mergeCell ref="A177:AA177"/>
    <mergeCell ref="A174:AA174"/>
    <mergeCell ref="A176:AA176"/>
    <mergeCell ref="A181:AA181"/>
    <mergeCell ref="A172:AA172"/>
    <mergeCell ref="A170:AB170"/>
    <mergeCell ref="AC165:AH165"/>
    <mergeCell ref="AD179:AH179"/>
    <mergeCell ref="A171:AB171"/>
    <mergeCell ref="A179:AA179"/>
    <mergeCell ref="A166:AB166"/>
    <mergeCell ref="A178:AA178"/>
    <mergeCell ref="A169:AB169"/>
    <mergeCell ref="A173:AA173"/>
    <mergeCell ref="AC188:AH188"/>
    <mergeCell ref="AD187:AH187"/>
    <mergeCell ref="AC186:AH186"/>
    <mergeCell ref="AC182:AH182"/>
    <mergeCell ref="AD183:AH183"/>
    <mergeCell ref="AD185:AH185"/>
    <mergeCell ref="A182:AA182"/>
    <mergeCell ref="A183:AA183"/>
    <mergeCell ref="A192:AA192"/>
    <mergeCell ref="A186:AA186"/>
    <mergeCell ref="A187:AA187"/>
    <mergeCell ref="A188:AA188"/>
    <mergeCell ref="A185:AA185"/>
    <mergeCell ref="A184:AA184"/>
    <mergeCell ref="A190:AA190"/>
    <mergeCell ref="A209:AB209"/>
    <mergeCell ref="A210:AB210"/>
    <mergeCell ref="A207:AB207"/>
    <mergeCell ref="A193:AA193"/>
    <mergeCell ref="A194:AA194"/>
    <mergeCell ref="A204:AB204"/>
    <mergeCell ref="A197:AB197"/>
    <mergeCell ref="AB194:AH194"/>
    <mergeCell ref="AC196:AH196"/>
    <mergeCell ref="AD195:AI195"/>
    <mergeCell ref="A226:AB226"/>
    <mergeCell ref="AC226:AH226"/>
    <mergeCell ref="A221:AB221"/>
    <mergeCell ref="AC221:AH221"/>
    <mergeCell ref="AC222:AH222"/>
    <mergeCell ref="A224:AB224"/>
    <mergeCell ref="A222:AB222"/>
    <mergeCell ref="A225:AA225"/>
    <mergeCell ref="AD225:AI225"/>
    <mergeCell ref="A223:AB223"/>
    <mergeCell ref="AC224:AH224"/>
    <mergeCell ref="AC209:AH209"/>
    <mergeCell ref="A215:AB215"/>
    <mergeCell ref="A216:AB216"/>
    <mergeCell ref="A212:AB212"/>
    <mergeCell ref="A214:AB214"/>
    <mergeCell ref="AC210:AH210"/>
    <mergeCell ref="AC211:AH211"/>
    <mergeCell ref="AC223:AH223"/>
    <mergeCell ref="AC216:AH216"/>
    <mergeCell ref="A229:AB229"/>
    <mergeCell ref="A228:AB228"/>
    <mergeCell ref="AC229:AH229"/>
    <mergeCell ref="AC228:AH228"/>
    <mergeCell ref="AC227:AH227"/>
    <mergeCell ref="A227:AB227"/>
    <mergeCell ref="A154:AA154"/>
    <mergeCell ref="A191:AA191"/>
    <mergeCell ref="AC164:AH164"/>
    <mergeCell ref="A175:AA175"/>
    <mergeCell ref="AB175:AH175"/>
    <mergeCell ref="AD180:AH180"/>
    <mergeCell ref="A220:AB220"/>
    <mergeCell ref="AC218:AH218"/>
    <mergeCell ref="A163:AB163"/>
    <mergeCell ref="A168:AA168"/>
    <mergeCell ref="A164:AB164"/>
    <mergeCell ref="A140:AB140"/>
    <mergeCell ref="A155:AA155"/>
    <mergeCell ref="A150:AB150"/>
    <mergeCell ref="A151:AA151"/>
    <mergeCell ref="A152:AA152"/>
    <mergeCell ref="A153:AA153"/>
    <mergeCell ref="A149:AA149"/>
    <mergeCell ref="A148:AA148"/>
    <mergeCell ref="A147:AA147"/>
    <mergeCell ref="A138:AB138"/>
    <mergeCell ref="A145:AB145"/>
    <mergeCell ref="A143:AA143"/>
    <mergeCell ref="A142:AA142"/>
    <mergeCell ref="A141:AA141"/>
    <mergeCell ref="AI129:AY129"/>
    <mergeCell ref="AI133:AY133"/>
    <mergeCell ref="AD133:AH133"/>
    <mergeCell ref="A146:AA146"/>
    <mergeCell ref="A139:AB139"/>
    <mergeCell ref="A144:AB144"/>
    <mergeCell ref="A132:AA132"/>
    <mergeCell ref="AD132:AH132"/>
    <mergeCell ref="A134:AA134"/>
    <mergeCell ref="AZ146:BO146"/>
    <mergeCell ref="CO99:DF99"/>
    <mergeCell ref="BW123:CN123"/>
    <mergeCell ref="BA127:BN127"/>
    <mergeCell ref="BA128:BN128"/>
    <mergeCell ref="BX126:CL126"/>
    <mergeCell ref="BX127:CL127"/>
    <mergeCell ref="AZ123:BV123"/>
    <mergeCell ref="BA126:BN126"/>
    <mergeCell ref="AZ121:BV121"/>
    <mergeCell ref="CO94:DF94"/>
    <mergeCell ref="CO96:DF96"/>
    <mergeCell ref="CO97:DF97"/>
    <mergeCell ref="CO98:DF98"/>
    <mergeCell ref="CO101:DH101"/>
    <mergeCell ref="BX112:CL112"/>
    <mergeCell ref="BX113:CL113"/>
    <mergeCell ref="CP100:DH100"/>
    <mergeCell ref="CO104:DH104"/>
    <mergeCell ref="CO103:DH103"/>
    <mergeCell ref="CO102:DH102"/>
    <mergeCell ref="BX111:CL111"/>
    <mergeCell ref="BX110:CL110"/>
    <mergeCell ref="CP110:DH110"/>
    <mergeCell ref="BW101:CN101"/>
    <mergeCell ref="AZ102:BV102"/>
    <mergeCell ref="AZ101:BV101"/>
    <mergeCell ref="AZ105:BN105"/>
    <mergeCell ref="BW102:CN102"/>
    <mergeCell ref="BW103:CN103"/>
    <mergeCell ref="BO104:CL104"/>
    <mergeCell ref="AZ103:BV103"/>
    <mergeCell ref="AZ104:BN104"/>
    <mergeCell ref="CP112:DH112"/>
    <mergeCell ref="CP113:DH113"/>
    <mergeCell ref="CO125:DD125"/>
    <mergeCell ref="BO118:CL118"/>
    <mergeCell ref="CO118:DD118"/>
    <mergeCell ref="CO124:DD124"/>
    <mergeCell ref="CO120:DF120"/>
    <mergeCell ref="CO121:DF121"/>
    <mergeCell ref="AZ119:BV119"/>
    <mergeCell ref="CO119:DF119"/>
    <mergeCell ref="BX153:CL153"/>
    <mergeCell ref="BX156:CL156"/>
    <mergeCell ref="BA153:BN153"/>
    <mergeCell ref="BX154:CL154"/>
    <mergeCell ref="BX100:CL100"/>
    <mergeCell ref="BW99:CN99"/>
    <mergeCell ref="BW95:CN95"/>
    <mergeCell ref="AZ118:BN118"/>
    <mergeCell ref="AZ109:BO109"/>
    <mergeCell ref="BA112:BO112"/>
    <mergeCell ref="AZ115:BV115"/>
    <mergeCell ref="BW97:CN97"/>
    <mergeCell ref="BW98:CN98"/>
    <mergeCell ref="BW96:CN96"/>
    <mergeCell ref="AI104:AY104"/>
    <mergeCell ref="BW115:CN115"/>
    <mergeCell ref="AD109:AH109"/>
    <mergeCell ref="AD111:AH111"/>
    <mergeCell ref="AD110:AH110"/>
    <mergeCell ref="BA111:BN111"/>
    <mergeCell ref="AJ113:AY113"/>
    <mergeCell ref="BA110:BN110"/>
    <mergeCell ref="BX109:CL109"/>
    <mergeCell ref="BA114:BN114"/>
    <mergeCell ref="CO114:DD114"/>
    <mergeCell ref="BO117:CL117"/>
    <mergeCell ref="BW116:CN116"/>
    <mergeCell ref="AZ116:BV116"/>
    <mergeCell ref="CO116:DF116"/>
    <mergeCell ref="CO117:DD117"/>
    <mergeCell ref="AZ117:BN117"/>
    <mergeCell ref="BX114:CL114"/>
    <mergeCell ref="CO115:DF115"/>
    <mergeCell ref="AI119:AY119"/>
    <mergeCell ref="BW121:CN121"/>
    <mergeCell ref="CO130:DF130"/>
    <mergeCell ref="AZ124:BN124"/>
    <mergeCell ref="CO129:DF129"/>
    <mergeCell ref="CP126:DH126"/>
    <mergeCell ref="CP127:DH127"/>
    <mergeCell ref="BW120:CN120"/>
    <mergeCell ref="BW119:CN119"/>
    <mergeCell ref="AZ120:BV120"/>
    <mergeCell ref="A102:AB102"/>
    <mergeCell ref="AI118:AY118"/>
    <mergeCell ref="A118:AB118"/>
    <mergeCell ref="AD106:AH106"/>
    <mergeCell ref="AJ106:AY106"/>
    <mergeCell ref="AJ107:AY107"/>
    <mergeCell ref="AC108:AH108"/>
    <mergeCell ref="AI108:AY108"/>
    <mergeCell ref="AJ111:AY111"/>
    <mergeCell ref="AC116:AH116"/>
    <mergeCell ref="AC101:AH101"/>
    <mergeCell ref="A117:AB117"/>
    <mergeCell ref="AI102:AY102"/>
    <mergeCell ref="AD117:AH117"/>
    <mergeCell ref="AI117:AY117"/>
    <mergeCell ref="A116:AB116"/>
    <mergeCell ref="A114:AA114"/>
    <mergeCell ref="A105:AB105"/>
    <mergeCell ref="AI103:AY103"/>
    <mergeCell ref="AJ112:AY112"/>
    <mergeCell ref="AC75:AH75"/>
    <mergeCell ref="AJ83:AY83"/>
    <mergeCell ref="AD90:AH90"/>
    <mergeCell ref="AI90:AY90"/>
    <mergeCell ref="AD79:AH79"/>
    <mergeCell ref="AJ78:AY78"/>
    <mergeCell ref="AJ85:AY85"/>
    <mergeCell ref="AJ86:AY86"/>
    <mergeCell ref="AJ82:AY82"/>
    <mergeCell ref="AJ80:AY80"/>
    <mergeCell ref="AI89:AY89"/>
    <mergeCell ref="AC88:AH88"/>
    <mergeCell ref="A90:AA90"/>
    <mergeCell ref="AI88:AY88"/>
    <mergeCell ref="AC89:AH89"/>
    <mergeCell ref="AJ79:AY79"/>
    <mergeCell ref="AI70:AY70"/>
    <mergeCell ref="AC94:AH94"/>
    <mergeCell ref="AC93:AH93"/>
    <mergeCell ref="AI94:AY94"/>
    <mergeCell ref="AB91:AH91"/>
    <mergeCell ref="AC92:AH92"/>
    <mergeCell ref="AI92:AY92"/>
    <mergeCell ref="A89:AB89"/>
    <mergeCell ref="A91:AA91"/>
    <mergeCell ref="AC58:AH58"/>
    <mergeCell ref="AI74:AY74"/>
    <mergeCell ref="AC74:AH74"/>
    <mergeCell ref="AD60:AH60"/>
    <mergeCell ref="AC72:AH72"/>
    <mergeCell ref="AC70:AH70"/>
    <mergeCell ref="AJ61:AY61"/>
    <mergeCell ref="AI58:AY58"/>
    <mergeCell ref="AJ66:AY66"/>
    <mergeCell ref="AI69:AY69"/>
    <mergeCell ref="A57:AA57"/>
    <mergeCell ref="A60:AA60"/>
    <mergeCell ref="A59:AA59"/>
    <mergeCell ref="A58:AB58"/>
    <mergeCell ref="A66:AB66"/>
    <mergeCell ref="AJ65:AY65"/>
    <mergeCell ref="AC66:AH66"/>
    <mergeCell ref="AC65:AI65"/>
    <mergeCell ref="A54:AB54"/>
    <mergeCell ref="A53:AB53"/>
    <mergeCell ref="A55:AA55"/>
    <mergeCell ref="A41:AB41"/>
    <mergeCell ref="A52:AB52"/>
    <mergeCell ref="A48:AB48"/>
    <mergeCell ref="A51:AB51"/>
    <mergeCell ref="A49:AB49"/>
    <mergeCell ref="A47:AA47"/>
    <mergeCell ref="A50:AB50"/>
    <mergeCell ref="A40:AB40"/>
    <mergeCell ref="A45:AB45"/>
    <mergeCell ref="A44:AB44"/>
    <mergeCell ref="A42:AB42"/>
    <mergeCell ref="A43:AB43"/>
    <mergeCell ref="AC30:AH30"/>
    <mergeCell ref="AC28:AH28"/>
    <mergeCell ref="A28:AB28"/>
    <mergeCell ref="A29:AB29"/>
    <mergeCell ref="A30:AB30"/>
    <mergeCell ref="A25:AB25"/>
    <mergeCell ref="AI24:AY24"/>
    <mergeCell ref="A27:AB27"/>
    <mergeCell ref="AC24:AH24"/>
    <mergeCell ref="AC27:AH27"/>
    <mergeCell ref="AC26:AH26"/>
    <mergeCell ref="A26:AB26"/>
    <mergeCell ref="A24:AB24"/>
    <mergeCell ref="AC29:AH29"/>
    <mergeCell ref="AI28:AY28"/>
    <mergeCell ref="AI20:AY20"/>
    <mergeCell ref="AI22:AY22"/>
    <mergeCell ref="AI25:AY25"/>
    <mergeCell ref="AI26:AY26"/>
    <mergeCell ref="AC20:AH20"/>
    <mergeCell ref="AC25:AH25"/>
    <mergeCell ref="AC21:AH21"/>
    <mergeCell ref="AI21:AY21"/>
    <mergeCell ref="A15:AB15"/>
    <mergeCell ref="AC15:AH15"/>
    <mergeCell ref="A13:AB13"/>
    <mergeCell ref="AI23:AY23"/>
    <mergeCell ref="AI18:AY18"/>
    <mergeCell ref="A22:AB22"/>
    <mergeCell ref="A21:AB21"/>
    <mergeCell ref="AC22:AH22"/>
    <mergeCell ref="A23:AB23"/>
    <mergeCell ref="AC23:AH23"/>
    <mergeCell ref="A20:AB20"/>
    <mergeCell ref="A18:AB18"/>
    <mergeCell ref="AC18:AH18"/>
    <mergeCell ref="A19:AA19"/>
    <mergeCell ref="AC9:AH9"/>
    <mergeCell ref="A14:AB14"/>
    <mergeCell ref="AC14:AH14"/>
    <mergeCell ref="AC13:AH13"/>
    <mergeCell ref="AC12:AH12"/>
    <mergeCell ref="AC11:AH11"/>
    <mergeCell ref="AC10:AH10"/>
    <mergeCell ref="A6:AB6"/>
    <mergeCell ref="A12:AB12"/>
    <mergeCell ref="A9:AB9"/>
    <mergeCell ref="A10:AB10"/>
    <mergeCell ref="A11:AB11"/>
    <mergeCell ref="A8:AB8"/>
    <mergeCell ref="AJ19:AY19"/>
    <mergeCell ref="AD19:AH19"/>
    <mergeCell ref="A7:AB7"/>
    <mergeCell ref="AI10:AY10"/>
    <mergeCell ref="AI12:AY12"/>
    <mergeCell ref="A17:AB17"/>
    <mergeCell ref="A16:AB16"/>
    <mergeCell ref="AC16:AH16"/>
    <mergeCell ref="AC17:AH17"/>
    <mergeCell ref="AI13:AY13"/>
    <mergeCell ref="AI17:AY17"/>
    <mergeCell ref="AI15:AY15"/>
    <mergeCell ref="AI11:AY11"/>
    <mergeCell ref="AI16:AY16"/>
    <mergeCell ref="AI14:AY14"/>
    <mergeCell ref="CO16:DF16"/>
    <mergeCell ref="BW16:CN16"/>
    <mergeCell ref="BW36:CN36"/>
    <mergeCell ref="AZ36:BV36"/>
    <mergeCell ref="AZ35:BV35"/>
    <mergeCell ref="AZ16:BV16"/>
    <mergeCell ref="AZ17:BV17"/>
    <mergeCell ref="AZ24:BV24"/>
    <mergeCell ref="AZ23:BV23"/>
    <mergeCell ref="AZ18:BV18"/>
    <mergeCell ref="AZ22:BV22"/>
    <mergeCell ref="CO21:DF21"/>
    <mergeCell ref="CO18:DF18"/>
    <mergeCell ref="BA19:BN19"/>
    <mergeCell ref="AZ21:BV21"/>
    <mergeCell ref="AZ20:BV20"/>
    <mergeCell ref="BW18:CN18"/>
    <mergeCell ref="AZ25:BV25"/>
    <mergeCell ref="BW38:CN38"/>
    <mergeCell ref="AZ39:BV39"/>
    <mergeCell ref="AZ38:BV38"/>
    <mergeCell ref="BW37:CN37"/>
    <mergeCell ref="AZ37:BV37"/>
    <mergeCell ref="BW25:CN25"/>
    <mergeCell ref="BW34:CN34"/>
    <mergeCell ref="AZ33:BV33"/>
    <mergeCell ref="BW35:CN35"/>
    <mergeCell ref="AZ42:BV42"/>
    <mergeCell ref="AI41:AY41"/>
    <mergeCell ref="AI40:AY40"/>
    <mergeCell ref="AI42:AY42"/>
    <mergeCell ref="AI54:AY54"/>
    <mergeCell ref="AI50:AY50"/>
    <mergeCell ref="AC49:AH49"/>
    <mergeCell ref="AI49:AY49"/>
    <mergeCell ref="AC50:AH50"/>
    <mergeCell ref="AC53:AH53"/>
    <mergeCell ref="AC54:AH54"/>
    <mergeCell ref="AI51:AY51"/>
    <mergeCell ref="AI53:AY53"/>
    <mergeCell ref="AI52:AY52"/>
    <mergeCell ref="A99:AB99"/>
    <mergeCell ref="AC97:AH97"/>
    <mergeCell ref="AC98:AH98"/>
    <mergeCell ref="A95:AB95"/>
    <mergeCell ref="A98:AB98"/>
    <mergeCell ref="AC99:AH99"/>
    <mergeCell ref="AC95:AH95"/>
    <mergeCell ref="A96:AB96"/>
    <mergeCell ref="A87:AA87"/>
    <mergeCell ref="AC87:AH87"/>
    <mergeCell ref="AJ87:AY87"/>
    <mergeCell ref="A77:AA77"/>
    <mergeCell ref="A79:AA79"/>
    <mergeCell ref="A83:AA83"/>
    <mergeCell ref="A86:AA86"/>
    <mergeCell ref="AD85:AH85"/>
    <mergeCell ref="AC82:AH82"/>
    <mergeCell ref="AD86:AI86"/>
    <mergeCell ref="AJ77:AY77"/>
    <mergeCell ref="BA76:BW76"/>
    <mergeCell ref="A73:AB73"/>
    <mergeCell ref="AC73:AH73"/>
    <mergeCell ref="A76:AA76"/>
    <mergeCell ref="AC76:AH76"/>
    <mergeCell ref="AI75:AY75"/>
    <mergeCell ref="A75:AB75"/>
    <mergeCell ref="AD77:AI77"/>
    <mergeCell ref="AJ76:AY76"/>
    <mergeCell ref="A80:AA80"/>
    <mergeCell ref="A85:AA85"/>
    <mergeCell ref="AD80:AI80"/>
    <mergeCell ref="AC78:AH78"/>
    <mergeCell ref="A84:AA84"/>
    <mergeCell ref="AD84:AH84"/>
    <mergeCell ref="AD81:AH81"/>
    <mergeCell ref="A46:AA46"/>
    <mergeCell ref="AD46:AH46"/>
    <mergeCell ref="AD47:AH47"/>
    <mergeCell ref="AC52:AH52"/>
    <mergeCell ref="AC48:AH48"/>
    <mergeCell ref="AD55:AH55"/>
    <mergeCell ref="A61:AA61"/>
    <mergeCell ref="A68:AB68"/>
    <mergeCell ref="A78:AA78"/>
    <mergeCell ref="A63:AA63"/>
    <mergeCell ref="AC63:AH63"/>
    <mergeCell ref="A62:AA62"/>
    <mergeCell ref="A71:AB71"/>
    <mergeCell ref="A67:AB67"/>
    <mergeCell ref="AD67:AH67"/>
    <mergeCell ref="AI48:AY48"/>
    <mergeCell ref="AJ46:AY46"/>
    <mergeCell ref="AZ48:BV48"/>
    <mergeCell ref="AZ45:BV45"/>
    <mergeCell ref="AJ47:AY47"/>
    <mergeCell ref="AI45:AY45"/>
    <mergeCell ref="AZ43:BV43"/>
    <mergeCell ref="BA46:BN46"/>
    <mergeCell ref="BA47:BO47"/>
    <mergeCell ref="AZ71:BV71"/>
    <mergeCell ref="BA64:BO64"/>
    <mergeCell ref="AZ44:BV44"/>
    <mergeCell ref="AZ50:BV50"/>
    <mergeCell ref="AZ49:BV49"/>
    <mergeCell ref="AZ58:BV58"/>
    <mergeCell ref="BA63:BN63"/>
    <mergeCell ref="BA82:BN82"/>
    <mergeCell ref="BA191:BN191"/>
    <mergeCell ref="BA154:BN154"/>
    <mergeCell ref="AC96:AH96"/>
    <mergeCell ref="AD100:AH100"/>
    <mergeCell ref="AC102:AH102"/>
    <mergeCell ref="AI105:AY105"/>
    <mergeCell ref="AD105:AH105"/>
    <mergeCell ref="AJ114:AY114"/>
    <mergeCell ref="BA113:BW113"/>
    <mergeCell ref="BX187:CL187"/>
    <mergeCell ref="BX190:CL190"/>
    <mergeCell ref="BX185:CL185"/>
    <mergeCell ref="BX188:CL188"/>
    <mergeCell ref="AZ205:BV205"/>
    <mergeCell ref="AZ204:BV204"/>
    <mergeCell ref="BA195:BN195"/>
    <mergeCell ref="AZ198:BS198"/>
    <mergeCell ref="AZ197:BV197"/>
    <mergeCell ref="AZ196:BV196"/>
    <mergeCell ref="BA201:BO201"/>
    <mergeCell ref="BA203:BN203"/>
    <mergeCell ref="BA202:BN202"/>
    <mergeCell ref="BA200:BN200"/>
    <mergeCell ref="AC214:AH214"/>
    <mergeCell ref="AC215:AH215"/>
    <mergeCell ref="AD219:AH219"/>
    <mergeCell ref="AZ212:BV212"/>
    <mergeCell ref="AC213:AH213"/>
    <mergeCell ref="AI214:AY214"/>
    <mergeCell ref="AI217:AY217"/>
    <mergeCell ref="AZ216:BV216"/>
    <mergeCell ref="AI216:AY216"/>
    <mergeCell ref="AZ214:BV214"/>
    <mergeCell ref="AC220:AH220"/>
    <mergeCell ref="BA206:BN206"/>
    <mergeCell ref="AC208:AH208"/>
    <mergeCell ref="AD206:AH206"/>
    <mergeCell ref="AC207:AH207"/>
    <mergeCell ref="AC212:AH212"/>
    <mergeCell ref="AZ209:BV209"/>
    <mergeCell ref="AZ211:BS211"/>
    <mergeCell ref="AI209:AY209"/>
    <mergeCell ref="AI211:AY211"/>
    <mergeCell ref="AI210:AY210"/>
    <mergeCell ref="AZ210:BS210"/>
    <mergeCell ref="AJ206:AY206"/>
    <mergeCell ref="A213:AB213"/>
    <mergeCell ref="AI208:AY208"/>
    <mergeCell ref="AI213:AY213"/>
    <mergeCell ref="AI212:AY212"/>
    <mergeCell ref="A206:AA206"/>
    <mergeCell ref="A208:AB208"/>
    <mergeCell ref="A211:AB211"/>
    <mergeCell ref="A219:AA219"/>
    <mergeCell ref="A218:AB218"/>
    <mergeCell ref="A217:AB217"/>
    <mergeCell ref="AC217:AH217"/>
    <mergeCell ref="AI215:AY215"/>
    <mergeCell ref="AZ215:BV215"/>
    <mergeCell ref="BW219:CL219"/>
    <mergeCell ref="BW220:CN220"/>
    <mergeCell ref="BW215:CN215"/>
    <mergeCell ref="AZ217:BV217"/>
    <mergeCell ref="BW217:CN217"/>
    <mergeCell ref="CO216:DF216"/>
    <mergeCell ref="CP219:DD219"/>
    <mergeCell ref="CO221:DF221"/>
    <mergeCell ref="CO222:DF222"/>
    <mergeCell ref="CO220:DF220"/>
    <mergeCell ref="CO214:DF214"/>
    <mergeCell ref="CP206:DH206"/>
    <mergeCell ref="CO215:DF215"/>
    <mergeCell ref="CO209:DF209"/>
    <mergeCell ref="CO210:DF210"/>
    <mergeCell ref="CO211:DF211"/>
    <mergeCell ref="CO212:DF212"/>
    <mergeCell ref="CO213:DF213"/>
    <mergeCell ref="CO205:DH205"/>
    <mergeCell ref="CO198:DH198"/>
    <mergeCell ref="BW204:CN204"/>
    <mergeCell ref="AI221:AY221"/>
    <mergeCell ref="AI218:AY218"/>
    <mergeCell ref="AI219:AY219"/>
    <mergeCell ref="AZ218:BS218"/>
    <mergeCell ref="AI220:AY220"/>
    <mergeCell ref="CO217:DF217"/>
    <mergeCell ref="CO218:DF218"/>
    <mergeCell ref="CP186:DH186"/>
    <mergeCell ref="CP187:DH187"/>
    <mergeCell ref="CP188:DH188"/>
    <mergeCell ref="BX206:CL206"/>
    <mergeCell ref="CP190:DH190"/>
    <mergeCell ref="BX194:CL194"/>
    <mergeCell ref="BW197:CN197"/>
    <mergeCell ref="CO196:DH196"/>
    <mergeCell ref="CP195:DH195"/>
    <mergeCell ref="CP192:DH192"/>
    <mergeCell ref="BX183:CL183"/>
    <mergeCell ref="BA193:BN193"/>
    <mergeCell ref="AJ190:AY190"/>
    <mergeCell ref="BA188:BW188"/>
    <mergeCell ref="BA190:BW190"/>
    <mergeCell ref="BA186:BO186"/>
    <mergeCell ref="BA192:BN192"/>
    <mergeCell ref="BA187:BN187"/>
    <mergeCell ref="BA185:BN185"/>
    <mergeCell ref="BX186:CL186"/>
    <mergeCell ref="BA182:BN182"/>
    <mergeCell ref="BX147:CO147"/>
    <mergeCell ref="BX181:CL181"/>
    <mergeCell ref="BX173:CL173"/>
    <mergeCell ref="BA160:BN160"/>
    <mergeCell ref="BX182:CL182"/>
    <mergeCell ref="BX148:CL148"/>
    <mergeCell ref="BX152:CL152"/>
    <mergeCell ref="BW160:CL160"/>
    <mergeCell ref="BA157:BN157"/>
    <mergeCell ref="AC204:AH204"/>
    <mergeCell ref="AI204:AY204"/>
    <mergeCell ref="AD192:AH192"/>
    <mergeCell ref="AI196:AY196"/>
    <mergeCell ref="AI201:AY201"/>
    <mergeCell ref="AC201:AH201"/>
    <mergeCell ref="AJ194:AY194"/>
    <mergeCell ref="AJ193:AY193"/>
    <mergeCell ref="AI202:AY202"/>
    <mergeCell ref="AJ195:AY195"/>
    <mergeCell ref="A205:AB205"/>
    <mergeCell ref="AI205:AY205"/>
    <mergeCell ref="A198:AB198"/>
    <mergeCell ref="AC198:AH198"/>
    <mergeCell ref="AI198:AY198"/>
    <mergeCell ref="AC205:AH205"/>
    <mergeCell ref="A203:AB203"/>
    <mergeCell ref="AC203:AH203"/>
    <mergeCell ref="A202:AB202"/>
    <mergeCell ref="AC202:AH202"/>
    <mergeCell ref="CP146:DH146"/>
    <mergeCell ref="CP147:DH147"/>
    <mergeCell ref="CO163:DE163"/>
    <mergeCell ref="CP154:DH154"/>
    <mergeCell ref="CP149:DH149"/>
    <mergeCell ref="CP160:DH160"/>
    <mergeCell ref="CP153:DH153"/>
    <mergeCell ref="CP156:DH156"/>
    <mergeCell ref="CP155:DH155"/>
    <mergeCell ref="CO161:DF161"/>
    <mergeCell ref="CO162:DF162"/>
    <mergeCell ref="CO150:DF150"/>
    <mergeCell ref="AI207:AY207"/>
    <mergeCell ref="AJ203:AY203"/>
    <mergeCell ref="BA183:BN183"/>
    <mergeCell ref="BX193:CL193"/>
    <mergeCell ref="BA194:BN194"/>
    <mergeCell ref="AJ191:AY191"/>
    <mergeCell ref="AJ186:AY186"/>
    <mergeCell ref="CO204:DH204"/>
    <mergeCell ref="CP91:DH91"/>
    <mergeCell ref="CO80:DH80"/>
    <mergeCell ref="BX81:CO81"/>
    <mergeCell ref="CP81:DH81"/>
    <mergeCell ref="BX82:CL82"/>
    <mergeCell ref="BW89:CN89"/>
    <mergeCell ref="BX80:CL80"/>
    <mergeCell ref="BX91:CL91"/>
    <mergeCell ref="BX85:CL85"/>
    <mergeCell ref="CP85:DH85"/>
    <mergeCell ref="CP76:DH76"/>
    <mergeCell ref="CP87:DH87"/>
    <mergeCell ref="CP77:DH77"/>
    <mergeCell ref="CP78:DH78"/>
    <mergeCell ref="CP79:DH79"/>
    <mergeCell ref="CP82:DH82"/>
    <mergeCell ref="CP83:DH83"/>
    <mergeCell ref="CP84:DH84"/>
    <mergeCell ref="CP86:DH86"/>
    <mergeCell ref="CO93:DF93"/>
    <mergeCell ref="CO197:DH197"/>
    <mergeCell ref="CP191:DH191"/>
    <mergeCell ref="CP193:DH193"/>
    <mergeCell ref="CP194:DH194"/>
    <mergeCell ref="CP122:DH122"/>
    <mergeCell ref="BX135:CO135"/>
    <mergeCell ref="BW134:CL134"/>
    <mergeCell ref="CP135:DH135"/>
    <mergeCell ref="CP134:DH134"/>
    <mergeCell ref="CP202:DH202"/>
    <mergeCell ref="BX201:CL201"/>
    <mergeCell ref="BW192:CL192"/>
    <mergeCell ref="CP199:DH199"/>
    <mergeCell ref="CP201:DH201"/>
    <mergeCell ref="BX200:CL200"/>
    <mergeCell ref="CP200:DH200"/>
    <mergeCell ref="BX199:CL199"/>
    <mergeCell ref="AI43:AY43"/>
    <mergeCell ref="A31:AA31"/>
    <mergeCell ref="AD31:AH31"/>
    <mergeCell ref="AJ31:AY31"/>
    <mergeCell ref="A33:AB33"/>
    <mergeCell ref="A32:AB32"/>
    <mergeCell ref="AC40:AH40"/>
    <mergeCell ref="AC41:AH41"/>
    <mergeCell ref="AC42:AH42"/>
    <mergeCell ref="A39:AB39"/>
    <mergeCell ref="A38:AB38"/>
    <mergeCell ref="AJ84:AY84"/>
    <mergeCell ref="A81:AA81"/>
    <mergeCell ref="A82:AA82"/>
    <mergeCell ref="AJ81:AY81"/>
    <mergeCell ref="AD83:AH83"/>
    <mergeCell ref="A64:AA64"/>
    <mergeCell ref="AD64:AH64"/>
    <mergeCell ref="AJ64:AY64"/>
    <mergeCell ref="A65:AB65"/>
    <mergeCell ref="CP132:DH132"/>
    <mergeCell ref="BW130:CN130"/>
    <mergeCell ref="BO133:CL133"/>
    <mergeCell ref="BO131:CL131"/>
    <mergeCell ref="AI173:AY173"/>
    <mergeCell ref="BW161:CN161"/>
    <mergeCell ref="AI132:AY132"/>
    <mergeCell ref="BX149:CL149"/>
    <mergeCell ref="BA135:BN135"/>
    <mergeCell ref="AZ138:BN138"/>
    <mergeCell ref="AZ139:BN139"/>
    <mergeCell ref="BX132:CL132"/>
    <mergeCell ref="AZ156:BN156"/>
    <mergeCell ref="BO155:CL155"/>
    <mergeCell ref="CO123:DF123"/>
    <mergeCell ref="AZ155:BN155"/>
    <mergeCell ref="CP136:DH136"/>
    <mergeCell ref="BW145:CN145"/>
    <mergeCell ref="CP148:DH148"/>
    <mergeCell ref="BW150:CN150"/>
    <mergeCell ref="BA132:BN132"/>
    <mergeCell ref="AZ133:BN133"/>
    <mergeCell ref="CO133:DD133"/>
    <mergeCell ref="CO131:DD131"/>
    <mergeCell ref="AC171:AH171"/>
    <mergeCell ref="AI170:AY170"/>
    <mergeCell ref="AI169:AY169"/>
    <mergeCell ref="AD167:AH167"/>
    <mergeCell ref="AC169:AH169"/>
    <mergeCell ref="CP203:DH203"/>
    <mergeCell ref="A199:AA199"/>
    <mergeCell ref="AD199:AH199"/>
    <mergeCell ref="AJ199:AY199"/>
    <mergeCell ref="BA199:BN199"/>
    <mergeCell ref="A200:AA200"/>
    <mergeCell ref="AD200:AH200"/>
    <mergeCell ref="AJ200:AY200"/>
    <mergeCell ref="BX203:CL203"/>
    <mergeCell ref="BX202:CL20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16">
      <selection activeCell="BW31" sqref="BW31:CN31"/>
    </sheetView>
  </sheetViews>
  <sheetFormatPr defaultColWidth="0.875" defaultRowHeight="12.75"/>
  <cols>
    <col min="1" max="50" width="0.875" style="1" customWidth="1"/>
    <col min="51" max="51" width="7.125" style="1" customWidth="1"/>
    <col min="52" max="67" width="0.875" style="1" customWidth="1"/>
    <col min="68" max="68" width="0.6171875" style="1" customWidth="1"/>
    <col min="69" max="74" width="0.875" style="1" hidden="1" customWidth="1"/>
    <col min="75" max="86" width="0.875" style="1" customWidth="1"/>
    <col min="87" max="87" width="1.37890625" style="1" customWidth="1"/>
    <col min="88" max="92" width="0.875" style="1" hidden="1" customWidth="1"/>
    <col min="93" max="16384" width="0.875" style="1" customWidth="1"/>
  </cols>
  <sheetData>
    <row r="1" ht="12">
      <c r="DF1" s="4" t="s">
        <v>70</v>
      </c>
    </row>
    <row r="2" spans="1:110" s="3" customFormat="1" ht="21" customHeight="1">
      <c r="A2" s="338" t="s">
        <v>71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38"/>
      <c r="DA2" s="338"/>
      <c r="DB2" s="338"/>
      <c r="DC2" s="338"/>
      <c r="DD2" s="338"/>
      <c r="DE2" s="338"/>
      <c r="DF2" s="338"/>
    </row>
    <row r="3" spans="1:110" ht="47.25" customHeight="1">
      <c r="A3" s="335" t="s">
        <v>33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 t="s">
        <v>34</v>
      </c>
      <c r="AD3" s="329"/>
      <c r="AE3" s="329"/>
      <c r="AF3" s="329"/>
      <c r="AG3" s="329"/>
      <c r="AH3" s="329"/>
      <c r="AI3" s="329" t="s">
        <v>121</v>
      </c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 t="s">
        <v>78</v>
      </c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 t="s">
        <v>35</v>
      </c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 t="s">
        <v>36</v>
      </c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30"/>
    </row>
    <row r="4" spans="1:110" s="9" customFormat="1" ht="12" customHeight="1" thickBot="1">
      <c r="A4" s="336">
        <v>1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27">
        <v>2</v>
      </c>
      <c r="AD4" s="327"/>
      <c r="AE4" s="327"/>
      <c r="AF4" s="327"/>
      <c r="AG4" s="327"/>
      <c r="AH4" s="327"/>
      <c r="AI4" s="327">
        <v>3</v>
      </c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>
        <v>4</v>
      </c>
      <c r="BA4" s="327"/>
      <c r="BB4" s="327"/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>
        <v>5</v>
      </c>
      <c r="BX4" s="327"/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7">
        <v>6</v>
      </c>
      <c r="CP4" s="327"/>
      <c r="CQ4" s="327"/>
      <c r="CR4" s="327"/>
      <c r="CS4" s="327"/>
      <c r="CT4" s="327"/>
      <c r="CU4" s="327"/>
      <c r="CV4" s="327"/>
      <c r="CW4" s="327"/>
      <c r="CX4" s="327"/>
      <c r="CY4" s="327"/>
      <c r="CZ4" s="327"/>
      <c r="DA4" s="327"/>
      <c r="DB4" s="327"/>
      <c r="DC4" s="327"/>
      <c r="DD4" s="327"/>
      <c r="DE4" s="327"/>
      <c r="DF4" s="328"/>
    </row>
    <row r="5" spans="1:110" ht="22.5" customHeight="1">
      <c r="A5" s="331" t="s">
        <v>122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2"/>
      <c r="AC5" s="333" t="s">
        <v>72</v>
      </c>
      <c r="AD5" s="334"/>
      <c r="AE5" s="334"/>
      <c r="AF5" s="334"/>
      <c r="AG5" s="334"/>
      <c r="AH5" s="334"/>
      <c r="AI5" s="334" t="s">
        <v>39</v>
      </c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295">
        <f>AZ29</f>
        <v>1935300</v>
      </c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7" t="s">
        <v>521</v>
      </c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147">
        <f>CO29</f>
        <v>2653708.38</v>
      </c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32"/>
    </row>
    <row r="6" spans="1:110" ht="12" customHeight="1">
      <c r="A6" s="302" t="s">
        <v>37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3"/>
      <c r="AC6" s="306" t="s">
        <v>51</v>
      </c>
      <c r="AD6" s="307"/>
      <c r="AE6" s="307"/>
      <c r="AF6" s="307"/>
      <c r="AG6" s="307"/>
      <c r="AH6" s="308"/>
      <c r="AI6" s="313" t="s">
        <v>39</v>
      </c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8"/>
      <c r="AZ6" s="315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20"/>
      <c r="BW6" s="315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20"/>
      <c r="CO6" s="315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7"/>
    </row>
    <row r="7" spans="1:110" ht="22.5" customHeight="1">
      <c r="A7" s="322" t="s">
        <v>123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3"/>
      <c r="AC7" s="309"/>
      <c r="AD7" s="310"/>
      <c r="AE7" s="310"/>
      <c r="AF7" s="310"/>
      <c r="AG7" s="310"/>
      <c r="AH7" s="311"/>
      <c r="AI7" s="314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1"/>
      <c r="AZ7" s="318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321"/>
      <c r="BW7" s="318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321"/>
      <c r="CO7" s="318"/>
      <c r="CP7" s="284"/>
      <c r="CQ7" s="284"/>
      <c r="CR7" s="284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4"/>
      <c r="DE7" s="284"/>
      <c r="DF7" s="319"/>
    </row>
    <row r="8" spans="1:110" ht="12" customHeight="1">
      <c r="A8" s="324" t="s">
        <v>50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5"/>
      <c r="AC8" s="306"/>
      <c r="AD8" s="307"/>
      <c r="AE8" s="307"/>
      <c r="AF8" s="307"/>
      <c r="AG8" s="307"/>
      <c r="AH8" s="308"/>
      <c r="AI8" s="313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8"/>
      <c r="AZ8" s="315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20"/>
      <c r="BW8" s="315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20"/>
      <c r="CO8" s="315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7"/>
    </row>
    <row r="9" spans="1:110" ht="1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5"/>
      <c r="AC9" s="309"/>
      <c r="AD9" s="310"/>
      <c r="AE9" s="310"/>
      <c r="AF9" s="310"/>
      <c r="AG9" s="310"/>
      <c r="AH9" s="311"/>
      <c r="AI9" s="314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1"/>
      <c r="AZ9" s="318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321"/>
      <c r="BW9" s="318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321"/>
      <c r="CO9" s="318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4"/>
      <c r="DD9" s="284"/>
      <c r="DE9" s="284"/>
      <c r="DF9" s="319"/>
    </row>
    <row r="10" spans="1:110" ht="1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1"/>
      <c r="AC10" s="296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2"/>
      <c r="CK10" s="312"/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12"/>
      <c r="CW10" s="312"/>
      <c r="CX10" s="312"/>
      <c r="CY10" s="312"/>
      <c r="CZ10" s="312"/>
      <c r="DA10" s="312"/>
      <c r="DB10" s="312"/>
      <c r="DC10" s="312"/>
      <c r="DD10" s="312"/>
      <c r="DE10" s="312"/>
      <c r="DF10" s="326"/>
    </row>
    <row r="11" spans="1:110" ht="15" customHeight="1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1"/>
      <c r="AC11" s="296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312"/>
      <c r="BA11" s="31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312"/>
      <c r="CM11" s="312"/>
      <c r="CN11" s="312"/>
      <c r="CO11" s="312"/>
      <c r="CP11" s="312"/>
      <c r="CQ11" s="312"/>
      <c r="CR11" s="312"/>
      <c r="CS11" s="312"/>
      <c r="CT11" s="312"/>
      <c r="CU11" s="312"/>
      <c r="CV11" s="312"/>
      <c r="CW11" s="312"/>
      <c r="CX11" s="312"/>
      <c r="CY11" s="312"/>
      <c r="CZ11" s="312"/>
      <c r="DA11" s="312"/>
      <c r="DB11" s="312"/>
      <c r="DC11" s="312"/>
      <c r="DD11" s="312"/>
      <c r="DE11" s="312"/>
      <c r="DF11" s="326"/>
    </row>
    <row r="12" spans="1:110" ht="15" customHeight="1">
      <c r="A12" s="300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1"/>
      <c r="AC12" s="296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26"/>
    </row>
    <row r="13" spans="1:110" ht="15" customHeight="1">
      <c r="A13" s="300"/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1"/>
      <c r="AC13" s="296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2"/>
      <c r="CP13" s="312"/>
      <c r="CQ13" s="312"/>
      <c r="CR13" s="312"/>
      <c r="CS13" s="312"/>
      <c r="CT13" s="312"/>
      <c r="CU13" s="312"/>
      <c r="CV13" s="312"/>
      <c r="CW13" s="312"/>
      <c r="CX13" s="312"/>
      <c r="CY13" s="312"/>
      <c r="CZ13" s="312"/>
      <c r="DA13" s="312"/>
      <c r="DB13" s="312"/>
      <c r="DC13" s="312"/>
      <c r="DD13" s="312"/>
      <c r="DE13" s="312"/>
      <c r="DF13" s="326"/>
    </row>
    <row r="14" spans="1:110" ht="15" customHeight="1">
      <c r="A14" s="300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1"/>
      <c r="AC14" s="296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26"/>
    </row>
    <row r="15" spans="1:110" ht="15" customHeight="1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1"/>
      <c r="AC15" s="296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2"/>
      <c r="CN15" s="312"/>
      <c r="CO15" s="312"/>
      <c r="CP15" s="312"/>
      <c r="CQ15" s="312"/>
      <c r="CR15" s="312"/>
      <c r="CS15" s="312"/>
      <c r="CT15" s="312"/>
      <c r="CU15" s="312"/>
      <c r="CV15" s="312"/>
      <c r="CW15" s="312"/>
      <c r="CX15" s="312"/>
      <c r="CY15" s="312"/>
      <c r="CZ15" s="312"/>
      <c r="DA15" s="312"/>
      <c r="DB15" s="312"/>
      <c r="DC15" s="312"/>
      <c r="DD15" s="312"/>
      <c r="DE15" s="312"/>
      <c r="DF15" s="326"/>
    </row>
    <row r="16" spans="1:110" ht="15" customHeight="1">
      <c r="A16" s="300"/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1"/>
      <c r="AC16" s="296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312"/>
      <c r="DF16" s="326"/>
    </row>
    <row r="17" spans="1:110" ht="15" customHeight="1">
      <c r="A17" s="300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1"/>
      <c r="AC17" s="296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2"/>
      <c r="CW17" s="312"/>
      <c r="CX17" s="312"/>
      <c r="CY17" s="312"/>
      <c r="CZ17" s="312"/>
      <c r="DA17" s="312"/>
      <c r="DB17" s="312"/>
      <c r="DC17" s="312"/>
      <c r="DD17" s="312"/>
      <c r="DE17" s="312"/>
      <c r="DF17" s="326"/>
    </row>
    <row r="18" spans="1:110" ht="15" customHeight="1">
      <c r="A18" s="300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1"/>
      <c r="AC18" s="296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312"/>
      <c r="CO18" s="312"/>
      <c r="CP18" s="312"/>
      <c r="CQ18" s="312"/>
      <c r="CR18" s="312"/>
      <c r="CS18" s="312"/>
      <c r="CT18" s="312"/>
      <c r="CU18" s="312"/>
      <c r="CV18" s="312"/>
      <c r="CW18" s="312"/>
      <c r="CX18" s="312"/>
      <c r="CY18" s="312"/>
      <c r="CZ18" s="312"/>
      <c r="DA18" s="312"/>
      <c r="DB18" s="312"/>
      <c r="DC18" s="312"/>
      <c r="DD18" s="312"/>
      <c r="DE18" s="312"/>
      <c r="DF18" s="326"/>
    </row>
    <row r="19" spans="1:110" ht="15" customHeight="1">
      <c r="A19" s="300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1"/>
      <c r="AC19" s="296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312"/>
      <c r="CJ19" s="312"/>
      <c r="CK19" s="312"/>
      <c r="CL19" s="312"/>
      <c r="CM19" s="312"/>
      <c r="CN19" s="312"/>
      <c r="CO19" s="312"/>
      <c r="CP19" s="312"/>
      <c r="CQ19" s="312"/>
      <c r="CR19" s="312"/>
      <c r="CS19" s="312"/>
      <c r="CT19" s="312"/>
      <c r="CU19" s="312"/>
      <c r="CV19" s="312"/>
      <c r="CW19" s="312"/>
      <c r="CX19" s="312"/>
      <c r="CY19" s="312"/>
      <c r="CZ19" s="312"/>
      <c r="DA19" s="312"/>
      <c r="DB19" s="312"/>
      <c r="DC19" s="312"/>
      <c r="DD19" s="312"/>
      <c r="DE19" s="312"/>
      <c r="DF19" s="326"/>
    </row>
    <row r="20" spans="1:110" ht="15" customHeight="1">
      <c r="A20" s="300"/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1"/>
      <c r="AC20" s="296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2"/>
      <c r="CU20" s="312"/>
      <c r="CV20" s="312"/>
      <c r="CW20" s="312"/>
      <c r="CX20" s="312"/>
      <c r="CY20" s="312"/>
      <c r="CZ20" s="312"/>
      <c r="DA20" s="312"/>
      <c r="DB20" s="312"/>
      <c r="DC20" s="312"/>
      <c r="DD20" s="312"/>
      <c r="DE20" s="312"/>
      <c r="DF20" s="326"/>
    </row>
    <row r="21" spans="1:110" ht="15" customHeight="1">
      <c r="A21" s="300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1"/>
      <c r="AC21" s="296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12"/>
      <c r="CV21" s="312"/>
      <c r="CW21" s="312"/>
      <c r="CX21" s="312"/>
      <c r="CY21" s="312"/>
      <c r="CZ21" s="312"/>
      <c r="DA21" s="312"/>
      <c r="DB21" s="312"/>
      <c r="DC21" s="312"/>
      <c r="DD21" s="312"/>
      <c r="DE21" s="312"/>
      <c r="DF21" s="326"/>
    </row>
    <row r="22" spans="1:110" ht="22.5" customHeight="1">
      <c r="A22" s="339" t="s">
        <v>124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40"/>
      <c r="AC22" s="296" t="s">
        <v>52</v>
      </c>
      <c r="AD22" s="297"/>
      <c r="AE22" s="297"/>
      <c r="AF22" s="297"/>
      <c r="AG22" s="297"/>
      <c r="AH22" s="297"/>
      <c r="AI22" s="297" t="s">
        <v>39</v>
      </c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12"/>
      <c r="CP22" s="312"/>
      <c r="CQ22" s="312"/>
      <c r="CR22" s="312"/>
      <c r="CS22" s="312"/>
      <c r="CT22" s="312"/>
      <c r="CU22" s="312"/>
      <c r="CV22" s="312"/>
      <c r="CW22" s="312"/>
      <c r="CX22" s="312"/>
      <c r="CY22" s="312"/>
      <c r="CZ22" s="312"/>
      <c r="DA22" s="312"/>
      <c r="DB22" s="312"/>
      <c r="DC22" s="312"/>
      <c r="DD22" s="312"/>
      <c r="DE22" s="312"/>
      <c r="DF22" s="326"/>
    </row>
    <row r="23" spans="1:110" ht="12" customHeight="1">
      <c r="A23" s="302" t="s">
        <v>50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3"/>
      <c r="AC23" s="306"/>
      <c r="AD23" s="307"/>
      <c r="AE23" s="307"/>
      <c r="AF23" s="307"/>
      <c r="AG23" s="307"/>
      <c r="AH23" s="308"/>
      <c r="AI23" s="313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8"/>
      <c r="AZ23" s="315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320"/>
      <c r="BW23" s="315"/>
      <c r="BX23" s="316"/>
      <c r="BY23" s="316"/>
      <c r="BZ23" s="316"/>
      <c r="CA23" s="316"/>
      <c r="CB23" s="316"/>
      <c r="CC23" s="316"/>
      <c r="CD23" s="316"/>
      <c r="CE23" s="316"/>
      <c r="CF23" s="316"/>
      <c r="CG23" s="316"/>
      <c r="CH23" s="316"/>
      <c r="CI23" s="316"/>
      <c r="CJ23" s="316"/>
      <c r="CK23" s="316"/>
      <c r="CL23" s="316"/>
      <c r="CM23" s="316"/>
      <c r="CN23" s="320"/>
      <c r="CO23" s="315"/>
      <c r="CP23" s="316"/>
      <c r="CQ23" s="316"/>
      <c r="CR23" s="316"/>
      <c r="CS23" s="316"/>
      <c r="CT23" s="316"/>
      <c r="CU23" s="316"/>
      <c r="CV23" s="316"/>
      <c r="CW23" s="316"/>
      <c r="CX23" s="316"/>
      <c r="CY23" s="316"/>
      <c r="CZ23" s="316"/>
      <c r="DA23" s="316"/>
      <c r="DB23" s="316"/>
      <c r="DC23" s="316"/>
      <c r="DD23" s="316"/>
      <c r="DE23" s="316"/>
      <c r="DF23" s="317"/>
    </row>
    <row r="24" spans="1:110" ht="15" customHeight="1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5"/>
      <c r="AC24" s="309"/>
      <c r="AD24" s="310"/>
      <c r="AE24" s="310"/>
      <c r="AF24" s="310"/>
      <c r="AG24" s="310"/>
      <c r="AH24" s="311"/>
      <c r="AI24" s="314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1"/>
      <c r="AZ24" s="318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321"/>
      <c r="BW24" s="318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321"/>
      <c r="CO24" s="318"/>
      <c r="CP24" s="284"/>
      <c r="CQ24" s="284"/>
      <c r="CR24" s="284"/>
      <c r="CS24" s="284"/>
      <c r="CT24" s="284"/>
      <c r="CU24" s="284"/>
      <c r="CV24" s="284"/>
      <c r="CW24" s="284"/>
      <c r="CX24" s="284"/>
      <c r="CY24" s="284"/>
      <c r="CZ24" s="284"/>
      <c r="DA24" s="284"/>
      <c r="DB24" s="284"/>
      <c r="DC24" s="284"/>
      <c r="DD24" s="284"/>
      <c r="DE24" s="284"/>
      <c r="DF24" s="319"/>
    </row>
    <row r="25" spans="1:110" ht="15" customHeight="1">
      <c r="A25" s="300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1"/>
      <c r="AC25" s="296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2"/>
      <c r="DE25" s="312"/>
      <c r="DF25" s="326"/>
    </row>
    <row r="26" spans="1:110" ht="15" customHeight="1">
      <c r="A26" s="300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1"/>
      <c r="AC26" s="296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2"/>
      <c r="CC26" s="312"/>
      <c r="CD26" s="312"/>
      <c r="CE26" s="312"/>
      <c r="CF26" s="312"/>
      <c r="CG26" s="312"/>
      <c r="CH26" s="312"/>
      <c r="CI26" s="312"/>
      <c r="CJ26" s="312"/>
      <c r="CK26" s="312"/>
      <c r="CL26" s="312"/>
      <c r="CM26" s="312"/>
      <c r="CN26" s="312"/>
      <c r="CO26" s="312"/>
      <c r="CP26" s="312"/>
      <c r="CQ26" s="312"/>
      <c r="CR26" s="312"/>
      <c r="CS26" s="312"/>
      <c r="CT26" s="312"/>
      <c r="CU26" s="312"/>
      <c r="CV26" s="312"/>
      <c r="CW26" s="312"/>
      <c r="CX26" s="312"/>
      <c r="CY26" s="312"/>
      <c r="CZ26" s="312"/>
      <c r="DA26" s="312"/>
      <c r="DB26" s="312"/>
      <c r="DC26" s="312"/>
      <c r="DD26" s="312"/>
      <c r="DE26" s="312"/>
      <c r="DF26" s="326"/>
    </row>
    <row r="27" spans="1:110" ht="15" customHeight="1">
      <c r="A27" s="300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1"/>
      <c r="AC27" s="296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  <c r="CG27" s="312"/>
      <c r="CH27" s="312"/>
      <c r="CI27" s="312"/>
      <c r="CJ27" s="312"/>
      <c r="CK27" s="312"/>
      <c r="CL27" s="312"/>
      <c r="CM27" s="312"/>
      <c r="CN27" s="312"/>
      <c r="CO27" s="312"/>
      <c r="CP27" s="312"/>
      <c r="CQ27" s="312"/>
      <c r="CR27" s="312"/>
      <c r="CS27" s="312"/>
      <c r="CT27" s="312"/>
      <c r="CU27" s="312"/>
      <c r="CV27" s="312"/>
      <c r="CW27" s="312"/>
      <c r="CX27" s="312"/>
      <c r="CY27" s="312"/>
      <c r="CZ27" s="312"/>
      <c r="DA27" s="312"/>
      <c r="DB27" s="312"/>
      <c r="DC27" s="312"/>
      <c r="DD27" s="312"/>
      <c r="DE27" s="312"/>
      <c r="DF27" s="326"/>
    </row>
    <row r="28" spans="1:110" ht="15" customHeight="1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1"/>
      <c r="AC28" s="296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2"/>
      <c r="CP28" s="312"/>
      <c r="CQ28" s="312"/>
      <c r="CR28" s="312"/>
      <c r="CS28" s="312"/>
      <c r="CT28" s="312"/>
      <c r="CU28" s="312"/>
      <c r="CV28" s="312"/>
      <c r="CW28" s="312"/>
      <c r="CX28" s="312"/>
      <c r="CY28" s="312"/>
      <c r="CZ28" s="312"/>
      <c r="DA28" s="312"/>
      <c r="DB28" s="312"/>
      <c r="DC28" s="312"/>
      <c r="DD28" s="312"/>
      <c r="DE28" s="312"/>
      <c r="DF28" s="326"/>
    </row>
    <row r="29" spans="1:110" ht="15" customHeight="1">
      <c r="A29" s="10" t="s">
        <v>53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96" t="s">
        <v>55</v>
      </c>
      <c r="AD29" s="297"/>
      <c r="AE29" s="297"/>
      <c r="AF29" s="297"/>
      <c r="AG29" s="297"/>
      <c r="AH29" s="297"/>
      <c r="AI29" s="297" t="s">
        <v>232</v>
      </c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5">
        <f>AZ31+AZ30</f>
        <v>1935300</v>
      </c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295"/>
      <c r="BW29" s="297" t="s">
        <v>521</v>
      </c>
      <c r="BX29" s="297"/>
      <c r="BY29" s="297"/>
      <c r="BZ29" s="297"/>
      <c r="CA29" s="297"/>
      <c r="CB29" s="297"/>
      <c r="CC29" s="297"/>
      <c r="CD29" s="297"/>
      <c r="CE29" s="297"/>
      <c r="CF29" s="297"/>
      <c r="CG29" s="297"/>
      <c r="CH29" s="297"/>
      <c r="CI29" s="297"/>
      <c r="CJ29" s="297"/>
      <c r="CK29" s="297"/>
      <c r="CL29" s="297"/>
      <c r="CM29" s="297"/>
      <c r="CN29" s="297"/>
      <c r="CO29" s="147">
        <f>AZ29+BW29</f>
        <v>2653708.38</v>
      </c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32"/>
    </row>
    <row r="30" spans="1:110" ht="15" customHeight="1">
      <c r="A30" s="293" t="s">
        <v>54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4"/>
      <c r="AC30" s="296" t="s">
        <v>56</v>
      </c>
      <c r="AD30" s="297"/>
      <c r="AE30" s="297"/>
      <c r="AF30" s="297"/>
      <c r="AG30" s="297"/>
      <c r="AH30" s="297"/>
      <c r="AI30" s="297" t="s">
        <v>233</v>
      </c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5">
        <v>-12035510</v>
      </c>
      <c r="BA30" s="295"/>
      <c r="BB30" s="295"/>
      <c r="BC30" s="295"/>
      <c r="BD30" s="295"/>
      <c r="BE30" s="295"/>
      <c r="BF30" s="295"/>
      <c r="BG30" s="295"/>
      <c r="BH30" s="295"/>
      <c r="BI30" s="295"/>
      <c r="BJ30" s="295"/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295"/>
      <c r="BW30" s="297" t="s">
        <v>524</v>
      </c>
      <c r="BX30" s="297"/>
      <c r="BY30" s="297"/>
      <c r="BZ30" s="297"/>
      <c r="CA30" s="297"/>
      <c r="CB30" s="297"/>
      <c r="CC30" s="297"/>
      <c r="CD30" s="297"/>
      <c r="CE30" s="297"/>
      <c r="CF30" s="297"/>
      <c r="CG30" s="297"/>
      <c r="CH30" s="297"/>
      <c r="CI30" s="297"/>
      <c r="CJ30" s="297"/>
      <c r="CK30" s="297"/>
      <c r="CL30" s="297"/>
      <c r="CM30" s="297"/>
      <c r="CN30" s="297"/>
      <c r="CO30" s="312" t="s">
        <v>241</v>
      </c>
      <c r="CP30" s="312"/>
      <c r="CQ30" s="312"/>
      <c r="CR30" s="312"/>
      <c r="CS30" s="312"/>
      <c r="CT30" s="312"/>
      <c r="CU30" s="312"/>
      <c r="CV30" s="312"/>
      <c r="CW30" s="312"/>
      <c r="CX30" s="312"/>
      <c r="CY30" s="312"/>
      <c r="CZ30" s="312"/>
      <c r="DA30" s="312"/>
      <c r="DB30" s="312"/>
      <c r="DC30" s="312"/>
      <c r="DD30" s="312"/>
      <c r="DE30" s="312"/>
      <c r="DF30" s="326"/>
    </row>
    <row r="31" spans="1:110" ht="15" customHeight="1" thickBot="1">
      <c r="A31" s="10" t="s">
        <v>79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1"/>
      <c r="AC31" s="299" t="s">
        <v>57</v>
      </c>
      <c r="AD31" s="286"/>
      <c r="AE31" s="286"/>
      <c r="AF31" s="286"/>
      <c r="AG31" s="286"/>
      <c r="AH31" s="286"/>
      <c r="AI31" s="286" t="s">
        <v>234</v>
      </c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98">
        <v>13970810</v>
      </c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88">
        <v>5140020.42</v>
      </c>
      <c r="BX31" s="289"/>
      <c r="BY31" s="289"/>
      <c r="BZ31" s="289"/>
      <c r="CA31" s="289"/>
      <c r="CB31" s="289"/>
      <c r="CC31" s="289"/>
      <c r="CD31" s="289"/>
      <c r="CE31" s="289"/>
      <c r="CF31" s="289"/>
      <c r="CG31" s="289"/>
      <c r="CH31" s="289"/>
      <c r="CI31" s="289"/>
      <c r="CJ31" s="289"/>
      <c r="CK31" s="289"/>
      <c r="CL31" s="289"/>
      <c r="CM31" s="289"/>
      <c r="CN31" s="290"/>
      <c r="CO31" s="291" t="s">
        <v>39</v>
      </c>
      <c r="CP31" s="291"/>
      <c r="CQ31" s="291"/>
      <c r="CR31" s="291"/>
      <c r="CS31" s="291"/>
      <c r="CT31" s="291"/>
      <c r="CU31" s="291"/>
      <c r="CV31" s="291"/>
      <c r="CW31" s="291"/>
      <c r="CX31" s="291"/>
      <c r="CY31" s="291"/>
      <c r="CZ31" s="291"/>
      <c r="DA31" s="291"/>
      <c r="DB31" s="291"/>
      <c r="DC31" s="291"/>
      <c r="DD31" s="291"/>
      <c r="DE31" s="291"/>
      <c r="DF31" s="292"/>
    </row>
    <row r="32" spans="30:33" ht="32.25" customHeight="1">
      <c r="AD32" s="5"/>
      <c r="AE32" s="5"/>
      <c r="AF32" s="5"/>
      <c r="AG32" s="5"/>
    </row>
    <row r="33" spans="1:97" s="2" customFormat="1" ht="11.25">
      <c r="A33" s="2" t="s">
        <v>58</v>
      </c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BD33" s="284" t="s">
        <v>236</v>
      </c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</row>
    <row r="34" spans="19:97" s="2" customFormat="1" ht="11.25">
      <c r="S34" s="287" t="s">
        <v>59</v>
      </c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6"/>
      <c r="AZ34" s="6"/>
      <c r="BA34" s="6"/>
      <c r="BB34" s="6"/>
      <c r="BC34" s="6"/>
      <c r="BD34" s="287" t="s">
        <v>60</v>
      </c>
      <c r="BE34" s="287"/>
      <c r="BF34" s="287"/>
      <c r="BG34" s="287"/>
      <c r="BH34" s="287"/>
      <c r="BI34" s="287"/>
      <c r="BJ34" s="287"/>
      <c r="BK34" s="287"/>
      <c r="BL34" s="287"/>
      <c r="BM34" s="287"/>
      <c r="BN34" s="287"/>
      <c r="BO34" s="287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7"/>
      <c r="CA34" s="287"/>
      <c r="CB34" s="287"/>
      <c r="CC34" s="287"/>
      <c r="CD34" s="287"/>
      <c r="CE34" s="287"/>
      <c r="CF34" s="287"/>
      <c r="CG34" s="287"/>
      <c r="CH34" s="287"/>
      <c r="CI34" s="287"/>
      <c r="CJ34" s="287"/>
      <c r="CK34" s="287"/>
      <c r="CL34" s="287"/>
      <c r="CM34" s="287"/>
      <c r="CN34" s="287"/>
      <c r="CO34" s="287"/>
      <c r="CP34" s="287"/>
      <c r="CQ34" s="287"/>
      <c r="CR34" s="287"/>
      <c r="CS34" s="287"/>
    </row>
    <row r="35" spans="19:97" s="2" customFormat="1" ht="11.25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>
      <c r="A36" s="2" t="s">
        <v>62</v>
      </c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K36" s="284" t="s">
        <v>242</v>
      </c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</row>
    <row r="37" spans="1:104" s="6" customFormat="1" ht="11.25">
      <c r="A37" s="2" t="s">
        <v>63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287" t="s">
        <v>59</v>
      </c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K37" s="287" t="s">
        <v>60</v>
      </c>
      <c r="BL37" s="287"/>
      <c r="BM37" s="287"/>
      <c r="BN37" s="287"/>
      <c r="BO37" s="287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87"/>
      <c r="CC37" s="287"/>
      <c r="CD37" s="287"/>
      <c r="CE37" s="287"/>
      <c r="CF37" s="287"/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</row>
    <row r="38" spans="1:104" s="6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1.25">
      <c r="A39" s="2" t="s">
        <v>73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"/>
      <c r="AZ39" s="2"/>
      <c r="BA39" s="2"/>
      <c r="BB39" s="2"/>
      <c r="BC39" s="2"/>
      <c r="BD39" s="284" t="s">
        <v>105</v>
      </c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</row>
    <row r="40" spans="19:97" s="6" customFormat="1" ht="11.25" customHeight="1">
      <c r="S40" s="287" t="s">
        <v>59</v>
      </c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BD40" s="287" t="s">
        <v>60</v>
      </c>
      <c r="BE40" s="287"/>
      <c r="BF40" s="287"/>
      <c r="BG40" s="287"/>
      <c r="BH40" s="287"/>
      <c r="BI40" s="287"/>
      <c r="BJ40" s="287"/>
      <c r="BK40" s="287"/>
      <c r="BL40" s="287"/>
      <c r="BM40" s="287"/>
      <c r="BN40" s="287"/>
      <c r="BO40" s="287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7"/>
      <c r="CA40" s="287"/>
      <c r="CB40" s="287"/>
      <c r="CC40" s="287"/>
      <c r="CD40" s="287"/>
      <c r="CE40" s="287"/>
      <c r="CF40" s="287"/>
      <c r="CG40" s="287"/>
      <c r="CH40" s="287"/>
      <c r="CI40" s="287"/>
      <c r="CJ40" s="287"/>
      <c r="CK40" s="287"/>
      <c r="CL40" s="287"/>
      <c r="CM40" s="287"/>
      <c r="CN40" s="287"/>
      <c r="CO40" s="287"/>
      <c r="CP40" s="287"/>
      <c r="CQ40" s="287"/>
      <c r="CR40" s="287"/>
      <c r="CS40" s="287"/>
    </row>
    <row r="41" s="2" customFormat="1" ht="11.25">
      <c r="AU41" s="8"/>
    </row>
    <row r="42" spans="1:39" s="2" customFormat="1" ht="11.25">
      <c r="A42" s="282" t="s">
        <v>61</v>
      </c>
      <c r="B42" s="282"/>
      <c r="C42" s="283" t="s">
        <v>522</v>
      </c>
      <c r="D42" s="283"/>
      <c r="E42" s="283"/>
      <c r="F42" s="283"/>
      <c r="G42" s="280" t="s">
        <v>61</v>
      </c>
      <c r="H42" s="280"/>
      <c r="I42" s="284" t="s">
        <v>513</v>
      </c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0">
        <v>201</v>
      </c>
      <c r="AH42" s="280"/>
      <c r="AI42" s="280"/>
      <c r="AJ42" s="280"/>
      <c r="AK42" s="281">
        <v>5</v>
      </c>
      <c r="AL42" s="281"/>
      <c r="AM42" s="2" t="s">
        <v>47</v>
      </c>
    </row>
    <row r="43" ht="3" customHeight="1"/>
  </sheetData>
  <sheetProtection/>
  <mergeCells count="176">
    <mergeCell ref="AZ27:BV27"/>
    <mergeCell ref="CO26:DF26"/>
    <mergeCell ref="AZ26:BV26"/>
    <mergeCell ref="AZ28:BV28"/>
    <mergeCell ref="BW26:CN26"/>
    <mergeCell ref="BW30:CN30"/>
    <mergeCell ref="CO30:DF30"/>
    <mergeCell ref="CO29:DF29"/>
    <mergeCell ref="CO27:DF27"/>
    <mergeCell ref="BW28:CN28"/>
    <mergeCell ref="BW27:CN27"/>
    <mergeCell ref="CO28:DF28"/>
    <mergeCell ref="BW29:CN29"/>
    <mergeCell ref="A26:AB26"/>
    <mergeCell ref="A22:AB22"/>
    <mergeCell ref="A21:AB21"/>
    <mergeCell ref="AZ25:BV25"/>
    <mergeCell ref="AC22:AH22"/>
    <mergeCell ref="AZ23:BV24"/>
    <mergeCell ref="AI22:AY22"/>
    <mergeCell ref="AZ22:BV22"/>
    <mergeCell ref="AI23:AY24"/>
    <mergeCell ref="AC21:AH21"/>
    <mergeCell ref="CO25:DF25"/>
    <mergeCell ref="A2:DF2"/>
    <mergeCell ref="AI25:AY25"/>
    <mergeCell ref="BW18:CN18"/>
    <mergeCell ref="BW22:CN22"/>
    <mergeCell ref="BW19:CN19"/>
    <mergeCell ref="BW25:CN25"/>
    <mergeCell ref="BW23:CN24"/>
    <mergeCell ref="AI20:AY20"/>
    <mergeCell ref="AI19:AY19"/>
    <mergeCell ref="AZ19:BV19"/>
    <mergeCell ref="BW21:CN21"/>
    <mergeCell ref="AI21:AY21"/>
    <mergeCell ref="AZ21:BV21"/>
    <mergeCell ref="BW20:CN20"/>
    <mergeCell ref="AZ20:BV20"/>
    <mergeCell ref="CO16:DF16"/>
    <mergeCell ref="CO23:DF24"/>
    <mergeCell ref="CO22:DF22"/>
    <mergeCell ref="CO20:DF20"/>
    <mergeCell ref="CO19:DF19"/>
    <mergeCell ref="CO18:DF18"/>
    <mergeCell ref="CO21:DF21"/>
    <mergeCell ref="AC16:AH16"/>
    <mergeCell ref="AI16:AY16"/>
    <mergeCell ref="AZ16:BV16"/>
    <mergeCell ref="AC18:AH18"/>
    <mergeCell ref="AI18:AY18"/>
    <mergeCell ref="AZ18:BV18"/>
    <mergeCell ref="AI17:AY17"/>
    <mergeCell ref="AZ17:BV17"/>
    <mergeCell ref="CO15:DF15"/>
    <mergeCell ref="BW13:CN13"/>
    <mergeCell ref="CO17:DF17"/>
    <mergeCell ref="AZ15:BV15"/>
    <mergeCell ref="CO13:DF13"/>
    <mergeCell ref="BW14:CN14"/>
    <mergeCell ref="CO14:DF14"/>
    <mergeCell ref="BW15:CN15"/>
    <mergeCell ref="BW16:CN16"/>
    <mergeCell ref="BW17:CN17"/>
    <mergeCell ref="AZ12:BV12"/>
    <mergeCell ref="BW11:CN11"/>
    <mergeCell ref="CO11:DF11"/>
    <mergeCell ref="AI11:AY11"/>
    <mergeCell ref="AZ11:BV11"/>
    <mergeCell ref="BW12:CN12"/>
    <mergeCell ref="CO12:DF12"/>
    <mergeCell ref="A5:AB5"/>
    <mergeCell ref="AC5:AH5"/>
    <mergeCell ref="AI5:AY5"/>
    <mergeCell ref="AI3:AY3"/>
    <mergeCell ref="AI4:AY4"/>
    <mergeCell ref="A3:AB3"/>
    <mergeCell ref="A4:AB4"/>
    <mergeCell ref="AC3:AH3"/>
    <mergeCell ref="AC4:AH4"/>
    <mergeCell ref="CO4:DF4"/>
    <mergeCell ref="AZ3:BV3"/>
    <mergeCell ref="BW3:CN3"/>
    <mergeCell ref="CO3:DF3"/>
    <mergeCell ref="AZ4:BV4"/>
    <mergeCell ref="BW4:CN4"/>
    <mergeCell ref="CO10:DF10"/>
    <mergeCell ref="AC8:AH9"/>
    <mergeCell ref="AC10:AH10"/>
    <mergeCell ref="AI10:AY10"/>
    <mergeCell ref="AZ10:BV10"/>
    <mergeCell ref="BW10:CN10"/>
    <mergeCell ref="CO8:DF9"/>
    <mergeCell ref="AI8:AY9"/>
    <mergeCell ref="BW8:CN9"/>
    <mergeCell ref="AZ8:BV9"/>
    <mergeCell ref="A15:AB15"/>
    <mergeCell ref="A16:AB16"/>
    <mergeCell ref="A7:AB7"/>
    <mergeCell ref="A9:AB9"/>
    <mergeCell ref="A10:AB10"/>
    <mergeCell ref="A12:AB12"/>
    <mergeCell ref="A13:AB13"/>
    <mergeCell ref="A14:AB14"/>
    <mergeCell ref="A11:AB11"/>
    <mergeCell ref="A8:AB8"/>
    <mergeCell ref="AC6:AH7"/>
    <mergeCell ref="AC11:AH11"/>
    <mergeCell ref="AC12:AH12"/>
    <mergeCell ref="AI12:AY12"/>
    <mergeCell ref="CO6:DF7"/>
    <mergeCell ref="AZ5:BV5"/>
    <mergeCell ref="BW5:CN5"/>
    <mergeCell ref="CO5:DF5"/>
    <mergeCell ref="AZ6:BV7"/>
    <mergeCell ref="BW6:CN7"/>
    <mergeCell ref="A6:AB6"/>
    <mergeCell ref="AZ14:BV14"/>
    <mergeCell ref="AC15:AH15"/>
    <mergeCell ref="AI15:AY15"/>
    <mergeCell ref="AC13:AH13"/>
    <mergeCell ref="AC14:AH14"/>
    <mergeCell ref="AI14:AY14"/>
    <mergeCell ref="AI13:AY13"/>
    <mergeCell ref="AZ13:BV13"/>
    <mergeCell ref="AI6:AY7"/>
    <mergeCell ref="AI27:AY27"/>
    <mergeCell ref="A17:AB17"/>
    <mergeCell ref="A18:AB18"/>
    <mergeCell ref="A19:AB19"/>
    <mergeCell ref="AC25:AH25"/>
    <mergeCell ref="AC17:AH17"/>
    <mergeCell ref="AC20:AH20"/>
    <mergeCell ref="A20:AB20"/>
    <mergeCell ref="AC19:AH19"/>
    <mergeCell ref="AC23:AH24"/>
    <mergeCell ref="S40:AX40"/>
    <mergeCell ref="BD40:CS40"/>
    <mergeCell ref="BK37:CZ37"/>
    <mergeCell ref="BD39:CS39"/>
    <mergeCell ref="S39:AX39"/>
    <mergeCell ref="Z37:BE37"/>
    <mergeCell ref="AC28:AH28"/>
    <mergeCell ref="AI28:AY28"/>
    <mergeCell ref="A25:AB25"/>
    <mergeCell ref="A23:AB23"/>
    <mergeCell ref="A24:AB24"/>
    <mergeCell ref="A28:AB28"/>
    <mergeCell ref="A27:AB27"/>
    <mergeCell ref="AC26:AH26"/>
    <mergeCell ref="AI26:AY26"/>
    <mergeCell ref="AC27:AH27"/>
    <mergeCell ref="A30:AB30"/>
    <mergeCell ref="S34:AX34"/>
    <mergeCell ref="AZ29:BV29"/>
    <mergeCell ref="AC29:AH29"/>
    <mergeCell ref="AI29:AY29"/>
    <mergeCell ref="AC30:AH30"/>
    <mergeCell ref="AI30:AY30"/>
    <mergeCell ref="AZ30:BV30"/>
    <mergeCell ref="AZ31:BV31"/>
    <mergeCell ref="AC31:AH31"/>
    <mergeCell ref="S33:AX33"/>
    <mergeCell ref="BD33:CS33"/>
    <mergeCell ref="AI31:AY31"/>
    <mergeCell ref="Z36:BE36"/>
    <mergeCell ref="BK36:CZ36"/>
    <mergeCell ref="BD34:CS34"/>
    <mergeCell ref="BW31:CN31"/>
    <mergeCell ref="CO31:DF31"/>
    <mergeCell ref="AG42:AJ42"/>
    <mergeCell ref="AK42:AL42"/>
    <mergeCell ref="A42:B42"/>
    <mergeCell ref="C42:F42"/>
    <mergeCell ref="G42:H42"/>
    <mergeCell ref="I42:AF4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Marya</cp:lastModifiedBy>
  <cp:lastPrinted>2015-06-29T11:48:56Z</cp:lastPrinted>
  <dcterms:created xsi:type="dcterms:W3CDTF">2007-09-21T13:36:41Z</dcterms:created>
  <dcterms:modified xsi:type="dcterms:W3CDTF">2015-07-07T05:19:05Z</dcterms:modified>
  <cp:category/>
  <cp:version/>
  <cp:contentType/>
  <cp:contentStatus/>
</cp:coreProperties>
</file>