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<sst xmlns="http://schemas.openxmlformats.org/spreadsheetml/2006/main" count="666" uniqueCount="494">
  <si>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 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</si>
  <si>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951 0502 0122302 240 000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</si>
  <si>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</si>
  <si>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951 0503 0122301 240 000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</si>
  <si>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</si>
  <si>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</si>
  <si>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951 0503 0132304 240 000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</si>
  <si>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</si>
  <si>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951 0503 0132305 240 000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</si>
  <si>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государствеееых (муниципальных) нужд)</t>
  </si>
  <si>
    <t>951 0503 0812262 240 000</t>
  </si>
  <si>
    <t>Расходы на просвещение в части информирования населения через части массовой информации о природоохранной деятельности и состоянии окружающей среды и природных ресурсов на территории поселения в рамках подпрограммы "Охрана окружающей среды" муниципальной программы " 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</si>
  <si>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951 0605 0512186 240 000</t>
  </si>
  <si>
    <t>951 0605 0512186 244 225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</si>
  <si>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</si>
  <si>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951 0605 0529999 240 000</t>
  </si>
  <si>
    <t>951 0605 0529999 244 226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</si>
  <si>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</si>
  <si>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951 1001 9991005 312 263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</si>
  <si>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(Публичные нормативные социальные выплаты гражданам)</t>
  </si>
  <si>
    <t>951 1001 9991005 310 000</t>
  </si>
  <si>
    <t>951 1101 0612195 240 000</t>
  </si>
  <si>
    <t>951 1101 0612195 244 310</t>
  </si>
  <si>
    <t>951 0503 0132305 244 310</t>
  </si>
  <si>
    <t>951 0503 0132305 244 300</t>
  </si>
  <si>
    <t>951 0409 0712240 244 340</t>
  </si>
  <si>
    <t>951 0104 0712240 244 300</t>
  </si>
  <si>
    <t>951 0409 0712240 244 226</t>
  </si>
  <si>
    <t>951 0409 0712240 244 222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</si>
  <si>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</si>
  <si>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182 1 06 06043 10 4000 110</t>
  </si>
  <si>
    <t>182 1 06 06043 10 2100 110</t>
  </si>
  <si>
    <t>182 1 06 06033 10 2100 110</t>
  </si>
  <si>
    <t>182 1 05 03010 01 3000 110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</si>
  <si>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</si>
  <si>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</si>
  <si>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</si>
  <si>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</si>
  <si>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</si>
  <si>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</si>
  <si>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</si>
  <si>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</si>
  <si>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</si>
  <si>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</si>
  <si>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</si>
  <si>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</si>
  <si>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</si>
  <si>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</si>
  <si>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</si>
  <si>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</si>
  <si>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</si>
  <si>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</si>
  <si>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</si>
  <si>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</si>
  <si>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</si>
  <si>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</si>
  <si>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</si>
  <si>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</si>
  <si>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</si>
  <si>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</si>
  <si>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</si>
  <si>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</si>
  <si>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</si>
  <si>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</si>
  <si>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</si>
  <si>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</si>
  <si>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</si>
  <si>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</si>
  <si>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</si>
  <si>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</si>
  <si>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</si>
  <si>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</si>
  <si>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</si>
  <si>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</si>
  <si>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</si>
  <si>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</si>
  <si>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</si>
  <si>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</si>
  <si>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</si>
  <si>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</si>
  <si>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</si>
  <si>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</si>
  <si>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</si>
  <si>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</si>
  <si>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</si>
  <si>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</si>
  <si>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</si>
  <si>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</si>
  <si>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</si>
  <si>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</si>
  <si>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</si>
  <si>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</si>
  <si>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</si>
  <si>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</si>
  <si>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</si>
  <si>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Заработная плата</t>
  </si>
  <si>
    <t>Прочие выплаты</t>
  </si>
  <si>
    <t>Приобретение услуг</t>
  </si>
  <si>
    <t>Услуги связи</t>
  </si>
  <si>
    <t>Коммунальные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</si>
  <si>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</si>
  <si>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</si>
  <si>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</si>
  <si>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</si>
  <si>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33309356</t>
  </si>
  <si>
    <t>60257830000</t>
  </si>
  <si>
    <t>Г.В. Уварова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</si>
  <si>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</si>
  <si>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</si>
  <si>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</si>
  <si>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</si>
  <si>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</si>
  <si>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</si>
  <si>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</si>
  <si>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</si>
  <si>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</si>
  <si>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</si>
  <si>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</si>
  <si>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</si>
  <si>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</si>
  <si>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</si>
  <si>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</si>
  <si>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</si>
  <si>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</si>
  <si>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</si>
  <si>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</si>
  <si>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</si>
  <si>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</si>
  <si>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</si>
  <si>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</si>
  <si>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</si>
  <si>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</si>
  <si>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</si>
  <si>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</si>
  <si>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_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</si>
  <si>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</si>
  <si>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 налогообложения доходы </t>
  </si>
  <si>
    <t>Субвенции местным бюджетам на выполнение передаваемых полномочий субъектов Российской Федерации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</si>
  <si>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</si>
  <si>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</si>
  <si>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</si>
  <si>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</si>
  <si>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</si>
  <si>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</si>
  <si>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</si>
  <si>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</si>
  <si>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</si>
  <si>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</si>
  <si>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</si>
  <si>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182 1 01 02000 01 0000 110</t>
  </si>
  <si>
    <t>182 1 01 02010 01 0000 110</t>
  </si>
  <si>
    <t>182 1 01 02030 01 0000 110</t>
  </si>
  <si>
    <t>182 1 05 01000 00 0000 110</t>
  </si>
  <si>
    <t>182 1 05 01010 00 0000 110</t>
  </si>
  <si>
    <t>182 1 05 01011 01 0000 110</t>
  </si>
  <si>
    <t>182 1 01 02010 01 1000 110</t>
  </si>
  <si>
    <t>182 1 01 02030 01 1000 110</t>
  </si>
  <si>
    <t>182 1 01 02030 01 3000 110</t>
  </si>
  <si>
    <t>182 1 05 01011 01 1000 110</t>
  </si>
  <si>
    <t>182 1 05 01020 00 0000 110</t>
  </si>
  <si>
    <t>182 1 05 01021 00 0000 110</t>
  </si>
  <si>
    <t>182 1 05 01021 01 0000 110</t>
  </si>
  <si>
    <t>182 1 05 03000 00 0000 110</t>
  </si>
  <si>
    <t>182 1 05 03010 00 0000 110</t>
  </si>
  <si>
    <t>182 1 05 03010 01 0000 110</t>
  </si>
  <si>
    <t>182 1 05 03010 01 1000 110</t>
  </si>
  <si>
    <t>182 1 06 01000 00 0000 110</t>
  </si>
  <si>
    <t>182 1 06 01030 10 0000 110</t>
  </si>
  <si>
    <t>182 1 06 01030 10 1000 110</t>
  </si>
  <si>
    <t>951 1 08 04000 01 0000 110</t>
  </si>
  <si>
    <t>951 1 08 04020 01 0000 110</t>
  </si>
  <si>
    <t>951 1 08 04020 01 1000 110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</si>
  <si>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</si>
  <si>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</si>
  <si>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</si>
  <si>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</si>
  <si>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</si>
  <si>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</si>
  <si>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</si>
  <si>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951 2 02 03024 10 0000 151</t>
  </si>
  <si>
    <t>951 2 02 04999 00 0000 151</t>
  </si>
  <si>
    <t>951 2 02 04999 10 0000 151</t>
  </si>
  <si>
    <t>Итого внутренних оборотов</t>
  </si>
  <si>
    <t>000 8 70 00000 00 0000 000</t>
  </si>
  <si>
    <t>951 2 02 04000 00 0000 151</t>
  </si>
  <si>
    <t>Администрация Красноярского сельского поселения</t>
  </si>
  <si>
    <t>951 0203 0000000 000 000</t>
  </si>
  <si>
    <t>951 0113 0000000 000 000</t>
  </si>
  <si>
    <t>951 0300 0000000 000 000</t>
  </si>
  <si>
    <t>951 0200 0000000 000 000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</si>
  <si>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</si>
  <si>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</si>
  <si>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</si>
  <si>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</si>
  <si>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</si>
  <si>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</si>
  <si>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</si>
  <si>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</si>
  <si>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</si>
  <si>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</si>
  <si>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</si>
  <si>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</si>
  <si>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</si>
  <si>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</si>
  <si>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</si>
  <si>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</si>
  <si>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</si>
  <si>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</si>
  <si>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</si>
  <si>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</si>
  <si>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прочих 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</si>
  <si>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</si>
  <si>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</si>
  <si>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</si>
  <si>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</si>
  <si>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</si>
  <si>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</si>
  <si>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</si>
  <si>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</si>
  <si>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</si>
  <si>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</si>
  <si>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</si>
  <si>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</si>
  <si>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</si>
  <si>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</si>
  <si>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</si>
  <si>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</si>
  <si>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</si>
  <si>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</si>
  <si>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Пенсии, выплачиваемые организациями сектора государственного управления</t>
  </si>
  <si>
    <t>ФИЗИЧЕСКАЯ КУЛЬТУРА И СПОРТ</t>
  </si>
  <si>
    <t xml:space="preserve">Физическая культура  </t>
  </si>
  <si>
    <t>Иные выплаты персоналу, за исключением фонда оплаты труда</t>
  </si>
  <si>
    <t>000 01 05 00 00 00 0000 000</t>
  </si>
  <si>
    <t>000 01 05 02 01 10 0000 510</t>
  </si>
  <si>
    <t>000 01 05 02 01 10 0000 610</t>
  </si>
  <si>
    <t>182 1 01 02030 01 2000 110</t>
  </si>
  <si>
    <t>В.В. Светличный</t>
  </si>
  <si>
    <t>Штрафы, санкции, возмещение ущерба</t>
  </si>
  <si>
    <t>951 1 16 00000 00 0000 000</t>
  </si>
  <si>
    <t>Транспортные услуги</t>
  </si>
  <si>
    <t>182 1 05 01010 01 0000 110</t>
  </si>
  <si>
    <t>.</t>
  </si>
  <si>
    <t>Е.А. Плутенко</t>
  </si>
  <si>
    <t>Налоги товары (работы, услуги), реализуемые на территории Российской Федерации</t>
  </si>
  <si>
    <t>Акцизы по подактивными товарами (продукции),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</si>
  <si>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</si>
  <si>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</si>
  <si>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</si>
  <si>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подлежащий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</si>
  <si>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</si>
  <si>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</si>
  <si>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</si>
  <si>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</si>
  <si>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</si>
  <si>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1 03 00000 00 0000 000</t>
  </si>
  <si>
    <t>951 0102 8810011 121 210</t>
  </si>
  <si>
    <t>951 0102 8810011 121 211</t>
  </si>
  <si>
    <t>951 0102 8810011 121 213</t>
  </si>
  <si>
    <t>951 0102 8810011 122 210</t>
  </si>
  <si>
    <t>951 0102 8810011 122 212</t>
  </si>
  <si>
    <t>951 0104 8910011 121 210</t>
  </si>
  <si>
    <t>951 0104 8910011 121 211</t>
  </si>
  <si>
    <t>951 0104 8910011 121 213</t>
  </si>
  <si>
    <t>951 0104 8910011 122 000</t>
  </si>
  <si>
    <t>951 0104 8910011 122 210</t>
  </si>
  <si>
    <t>951 0104 8910011 122 212</t>
  </si>
  <si>
    <t>951 0104 8910019 200 000</t>
  </si>
  <si>
    <t>951 0104 8910019 240 000</t>
  </si>
  <si>
    <t>951 0104 8910019 244 000</t>
  </si>
  <si>
    <t>951 0104 8910019 244 220</t>
  </si>
  <si>
    <t>951 0104 8910019 244 221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</si>
  <si>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</si>
  <si>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</si>
  <si>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</si>
  <si>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</si>
  <si>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</si>
  <si>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</si>
  <si>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</si>
  <si>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</si>
  <si>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951 0104 8919999 850 000</t>
  </si>
  <si>
    <t>951 0104 8919999 852 000</t>
  </si>
  <si>
    <t>951 0104 8919999 852 290</t>
  </si>
  <si>
    <t>951 0104 9997239 000 000</t>
  </si>
  <si>
    <t>951 0104 9990000 000 000</t>
  </si>
  <si>
    <t>951 0104 9997239 244 000</t>
  </si>
  <si>
    <t>951 0104 9997239 244 300</t>
  </si>
  <si>
    <t>951 0104 9997239 244 340</t>
  </si>
  <si>
    <t>951 0113 9992102 244 000</t>
  </si>
  <si>
    <t>951 0113 9992102 244 220</t>
  </si>
  <si>
    <t>951 0113 9992102 244 226</t>
  </si>
  <si>
    <t>951 0113 9992296 244 000</t>
  </si>
  <si>
    <t>951 0113 9992296 244 220</t>
  </si>
  <si>
    <t>951 0113 9992296 244 226</t>
  </si>
  <si>
    <t>951 0113 0222162 244 000</t>
  </si>
  <si>
    <t>951 0113 0212154 244 000</t>
  </si>
  <si>
    <t>951 0203 9995118 120 000</t>
  </si>
  <si>
    <t>951 0203 9995118 121 000</t>
  </si>
  <si>
    <t>951 0203 9995118 121 210</t>
  </si>
  <si>
    <t>951 0203 9995118 121 211</t>
  </si>
  <si>
    <t>951 0203 9995118 121 213</t>
  </si>
  <si>
    <t>951 0309 0312167 244 220</t>
  </si>
  <si>
    <t>951 0309 0312167 244 000</t>
  </si>
  <si>
    <t>951 0309 0310000 000 000</t>
  </si>
  <si>
    <t>951 0309 0300000 000 000</t>
  </si>
  <si>
    <t>951 0309 0330000 000 000</t>
  </si>
  <si>
    <t>951 0309 0332171 244 000</t>
  </si>
  <si>
    <t>951 0309 0332171 244 220</t>
  </si>
  <si>
    <t>951 0309 0332171 244 226</t>
  </si>
  <si>
    <t>951 0409 0710000 000 000</t>
  </si>
  <si>
    <t>951 0409 0710351 244 000</t>
  </si>
  <si>
    <t>951 0409 0710351 244 220</t>
  </si>
  <si>
    <t>951 0409 0710351 244 225</t>
  </si>
  <si>
    <t>951 0409 0712240 244 000</t>
  </si>
  <si>
    <t>951 0409 0712240 244 220</t>
  </si>
  <si>
    <t>951 0409 0712240 244 225</t>
  </si>
  <si>
    <t>951 0409 0717351 244 000</t>
  </si>
  <si>
    <t>951 0409 0717351 244 220</t>
  </si>
  <si>
    <t>951 0409 0717351 244 225</t>
  </si>
  <si>
    <t>951 0503 0122301 244 000</t>
  </si>
  <si>
    <t>951 0503 0122301 244 220</t>
  </si>
  <si>
    <t>951 0503 0122301 244 223</t>
  </si>
  <si>
    <t>951 0503 0122301 244 225</t>
  </si>
  <si>
    <t>951 0503 0132303 244 000</t>
  </si>
  <si>
    <t>951 0503 0132303 244 220</t>
  </si>
  <si>
    <t>951 0503 0132303 244 222</t>
  </si>
  <si>
    <t>951 0503 0132303 244 225</t>
  </si>
  <si>
    <t>951 0503 0132303 244 226</t>
  </si>
  <si>
    <t>951 0503 0132304 244 000</t>
  </si>
  <si>
    <t>951 0503 0132304 244 220</t>
  </si>
  <si>
    <t>951 0503 0132304 244 225</t>
  </si>
  <si>
    <t>951 0503 0132304 244 300</t>
  </si>
  <si>
    <t>951 0503 0132304 244 340</t>
  </si>
  <si>
    <t>ОХРАНА ОКРУЖАЮЩЕЙ СРЕДЫ</t>
  </si>
  <si>
    <t>951 0600 0000000 000 000</t>
  </si>
  <si>
    <t>951 0605 0529999 244 000</t>
  </si>
  <si>
    <t>951 0605 0512186 244 220</t>
  </si>
  <si>
    <t>951 0605 0512186 244 000</t>
  </si>
  <si>
    <t>Муниципальная  программа Красноярского сельского поселения "Развитие культуры и туризма"</t>
  </si>
  <si>
    <t>951 0801 0400000 000 000</t>
  </si>
  <si>
    <t>951 0801 0410000 000 000</t>
  </si>
  <si>
    <t>951 0801 0410059 610 000</t>
  </si>
  <si>
    <t>951 0801 0410059 611 000</t>
  </si>
  <si>
    <t>951 0801 0410059 611 240</t>
  </si>
  <si>
    <t>951 0801 0410059 611 241</t>
  </si>
  <si>
    <t>951 1001 9000000 000 000</t>
  </si>
  <si>
    <t>951 1001 9990000 000 000</t>
  </si>
  <si>
    <t>951 1001 9991005 312 000</t>
  </si>
  <si>
    <t>951 1101 0612195 244 000</t>
  </si>
  <si>
    <t>951 1101 0612195 244 290</t>
  </si>
  <si>
    <t>951 1101 0612195 244 300</t>
  </si>
  <si>
    <t>951 1101 0612195 244 340</t>
  </si>
  <si>
    <t>951 0502 0122302 244 220</t>
  </si>
  <si>
    <t>951 0502 0122302 244 225</t>
  </si>
  <si>
    <t>951 0502 0122302 244 000</t>
  </si>
  <si>
    <t>-</t>
  </si>
  <si>
    <t>Резервные фонды</t>
  </si>
  <si>
    <t>Резервные фонды местных администраций</t>
  </si>
  <si>
    <t>951 0111 9999010 870 290</t>
  </si>
  <si>
    <t>951 0111 9999010 870 000</t>
  </si>
  <si>
    <t>951 0111 9000000 000 000</t>
  </si>
  <si>
    <t>951 0503 0132305 244 000</t>
  </si>
  <si>
    <t>951 0113 8919999 850 00</t>
  </si>
  <si>
    <t>951 0113 8919999 851 290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</si>
  <si>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</si>
  <si>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</si>
  <si>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951 0113 8919999 851 000</t>
  </si>
  <si>
    <t>951 0113 8919999 852 000</t>
  </si>
  <si>
    <t>951 0113 8919999 852 290</t>
  </si>
  <si>
    <t>951 0503 0132305 244 220</t>
  </si>
  <si>
    <t>951 0503 0132305 244 225</t>
  </si>
  <si>
    <t>951 0113 0232162 244 226</t>
  </si>
  <si>
    <t>951 0113 0232162 244 200</t>
  </si>
  <si>
    <t>951 0113 0232162 244 000</t>
  </si>
  <si>
    <t>951 1 16 500000 00 0000 140</t>
  </si>
  <si>
    <t>951 0503 0132304 244 222</t>
  </si>
  <si>
    <t>951 0503 0132303 000 000</t>
  </si>
  <si>
    <t>951 0605 0529999 244 220</t>
  </si>
  <si>
    <t>951 1001 9991005 312 260</t>
  </si>
  <si>
    <t>951 0104 8910011 121 000</t>
  </si>
  <si>
    <t>951 0104 8910011 120 000</t>
  </si>
  <si>
    <t>951 0104 8910000 000 000</t>
  </si>
  <si>
    <t>951 0104 8900000 000 000</t>
  </si>
  <si>
    <t>951 0104 0000000 000 000</t>
  </si>
  <si>
    <t>951 0102 8810011 122 000</t>
  </si>
  <si>
    <t>951 0102 8810011 121 000</t>
  </si>
  <si>
    <t>951 0102 8810011 120 000</t>
  </si>
  <si>
    <t>951 0102 8810000 000 000</t>
  </si>
  <si>
    <t>951 0102 8800000 000 000</t>
  </si>
  <si>
    <t>951 0102 8000000 000 000</t>
  </si>
  <si>
    <t>951 0100 0000000 000 000</t>
  </si>
  <si>
    <t>951 0000 0000000 000 000</t>
  </si>
  <si>
    <t>951 0104 8919999 851 000</t>
  </si>
  <si>
    <t>951 0104 8919999 851 290</t>
  </si>
  <si>
    <t>Прочие межбюджетные трансферты, передаваемые 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</si>
  <si>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</si>
  <si>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</si>
  <si>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</si>
  <si>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951 1 16 51040 02 0000 140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</si>
  <si>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</si>
  <si>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</si>
  <si>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182 1 06 06030 03 0000 110</t>
  </si>
  <si>
    <t>Земельный налог с организаций, обладающих земельным участком, расположенным в гранизах сельских поселений</t>
  </si>
  <si>
    <t>182 1 06 06033 10 0000 110</t>
  </si>
  <si>
    <t>Земельный налог с физических лиц</t>
  </si>
  <si>
    <t>182 1 06 06033 10 1000 110</t>
  </si>
  <si>
    <t>182 1 06 06040 10 0000 110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</si>
  <si>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</si>
  <si>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</si>
  <si>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</si>
  <si>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182 1 06 01030 10 4000 110</t>
  </si>
  <si>
    <t>182 1 06 01030 10 2100 110</t>
  </si>
  <si>
    <t>951 0113 0212154 244 226</t>
  </si>
  <si>
    <t>951 0113 0212154 244 220</t>
  </si>
  <si>
    <t>951 0113 0222162 244 220</t>
  </si>
  <si>
    <t>951 0309 0312167 244 225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</si>
  <si>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</si>
  <si>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</si>
  <si>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"Защита населения от чрезвычайных ситуаций в Красноярском сельском поселении"</t>
  </si>
  <si>
    <t>951 0309 0320000 000 000</t>
  </si>
  <si>
    <t>951 0309 0322168 244 000</t>
  </si>
  <si>
    <t>951 0309 0322168 244 220</t>
  </si>
  <si>
    <t>951 0309 0322168 244 226</t>
  </si>
  <si>
    <t>Подпрограмма "Обеспечение безопасности на воде на территории Красноярского сельского поселения"</t>
  </si>
  <si>
    <t>Муниципальная программа "Развитие транспортной системы" подпрограмма "Развитие транспортной инфракструктуры в Красноярском сельском поселении"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</si>
  <si>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</si>
  <si>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951 0503 0120000 000 000</t>
  </si>
  <si>
    <t>Подпрограмма "Благоустройство населенных пунктов Красноярского сельского поселения"</t>
  </si>
  <si>
    <t>951 0503 0132304 244 226</t>
  </si>
  <si>
    <t>951 0503 0130000 000 000</t>
  </si>
  <si>
    <t>Подпрограмма "Энергосбережение и повышения энергетической эффективности"</t>
  </si>
  <si>
    <t>951 0503 0812262 244 000</t>
  </si>
  <si>
    <t>951 0503 0812262 244 300</t>
  </si>
  <si>
    <t>951 0503 0812262 244 340</t>
  </si>
  <si>
    <t>951 0503 0810000 000 000</t>
  </si>
  <si>
    <t>951 0113 9999010 244 290</t>
  </si>
  <si>
    <t>951 0113 9999010 244 000</t>
  </si>
  <si>
    <t>951 0102 8810011 122 213</t>
  </si>
  <si>
    <t>951 0104 8910011 122 213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</si>
  <si>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</si>
  <si>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Красноярского сельского поселения по Главе Красноярского сельского поселения в рамках обеспечения функционирования Главы Красноярского сельского поселения (Расходы на выплаты  персоналу государственных (муниципальных) органов)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</si>
  <si>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</si>
  <si>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</si>
  <si>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</si>
  <si>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</si>
  <si>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</si>
  <si>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</si>
  <si>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951 0113 9992296 240 000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</si>
  <si>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</si>
  <si>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951 0113 0212154 240 000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</si>
  <si>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</si>
  <si>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951 0113 0222162 240 000</t>
  </si>
  <si>
    <t>951 0113 022162 244 226</t>
  </si>
  <si>
    <t>951 0113 0232161 240 000</t>
  </si>
  <si>
    <t>951 0113 9992102 240 000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</si>
  <si>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</si>
  <si>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государствеееых (муниципальных) нужд)</t>
  </si>
  <si>
    <t>951 0309 0312167 240 000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</si>
  <si>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</si>
  <si>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951 0309 0322168 240 000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</si>
  <si>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</si>
  <si>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951 0309 0332171 240 000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</si>
  <si>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инфраструктуры"(Иные закупки товаров, работ и услуг для обеспечения государствеееых (муниципальных) нужд)</t>
  </si>
  <si>
    <t>951 0409 0710351 240 000</t>
  </si>
  <si>
    <t xml:space="preserve">Расходы 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 </t>
  </si>
  <si>
    <t>951 0409 0712240 240 000</t>
  </si>
  <si>
    <t>Расходы 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</t>
  </si>
  <si>
    <t>951 0409 0717351 240 000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</si>
  <si>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</si>
  <si>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>апреля</t>
  </si>
  <si>
    <t>03.04.2015г.</t>
  </si>
  <si>
    <t>Налог, взимаемый с налогоплательщиков, выбравших в качестве объкта налогообложения доходов</t>
  </si>
  <si>
    <t>182 1 05 01011 01 2100 110</t>
  </si>
  <si>
    <t>182 1 05 01011 01 2000 110</t>
  </si>
  <si>
    <t>951 0113 9999010 244 340</t>
  </si>
  <si>
    <t>951 0113 9999010 244 300</t>
  </si>
  <si>
    <t>951 0503 0132304 244 310</t>
  </si>
  <si>
    <t>951 0503 0132305 244 340</t>
  </si>
  <si>
    <t>Расходы на капитальный ремонтавтомобильных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</si>
  <si>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Расходы, услуги по содержанию имущества</t>
  </si>
  <si>
    <t>951 0409 0710502 244 225</t>
  </si>
  <si>
    <t>951 0409 0710502 244 220</t>
  </si>
  <si>
    <t>951 0409 0710502 240 000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</si>
  <si>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</si>
  <si>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951 0409 0718502 244 220</t>
  </si>
  <si>
    <t>951 0409 0718502 240 200</t>
  </si>
  <si>
    <t>951 0409 0718502 244 225</t>
  </si>
  <si>
    <t>03</t>
  </si>
  <si>
    <t>-1985155,85</t>
  </si>
  <si>
    <t>244210,95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</si>
  <si>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</si>
  <si>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951 0503 0132303 244 310</t>
  </si>
  <si>
    <t>951 0503 0132303 244 300</t>
  </si>
  <si>
    <t>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</si>
</sst>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2" fontId="10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5" xfId="0" applyFont="1" applyFill="1" applyBorder="1" applyAlignment="1">
      <alignment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3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4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6" fillId="0" borderId="4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6" fillId="0" borderId="4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2" fontId="6" fillId="0" borderId="16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44" xfId="0" applyNumberFormat="1" applyFont="1" applyFill="1" applyBorder="1" applyAlignment="1">
      <alignment horizontal="center"/>
    </xf>
    <xf numFmtId="2" fontId="6" fillId="0" borderId="44" xfId="6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2" fontId="0" fillId="0" borderId="16" xfId="0" applyNumberForma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wrapText="1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49" fontId="2" fillId="0" borderId="0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48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2" fontId="2" fillId="0" borderId="3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2" fontId="6" fillId="0" borderId="49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60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6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2" fontId="2" fillId="0" borderId="33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2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2" fillId="0" borderId="2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4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center"/>
    </xf>
    <xf numFmtId="0" fontId="2" fillId="0" borderId="48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4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zoomScaleSheetLayoutView="100" zoomScalePageLayoutView="0" workbookViewId="0" topLeftCell="A1">
      <selection activeCell="BC81" sqref="BC81:BV81"/>
    </sheetView>
  </sheetViews>
  <sheetFormatPr defaultColWidth="0.875" defaultRowHeight="12.75"/>
  <cols>
    <col min="1" max="27" width="0.875" style="16" customWidth="1"/>
    <col min="28" max="28" width="11.375" style="16" customWidth="1"/>
    <col min="29" max="53" width="0.875" style="16" customWidth="1"/>
    <col min="54" max="54" width="5.75390625" style="16" customWidth="1"/>
    <col min="55" max="68" width="0.875" style="16" customWidth="1"/>
    <col min="69" max="69" width="0.6171875" style="16" customWidth="1"/>
    <col min="70" max="71" width="0.875" style="16" hidden="1" customWidth="1"/>
    <col min="72" max="72" width="0.12890625" style="16" hidden="1" customWidth="1"/>
    <col min="73" max="74" width="0.875" style="16" hidden="1" customWidth="1"/>
    <col min="75" max="88" width="0.875" style="16" customWidth="1"/>
    <col min="89" max="89" width="0.37109375" style="16" customWidth="1"/>
    <col min="90" max="90" width="0.74609375" style="16" hidden="1" customWidth="1"/>
    <col min="91" max="91" width="0.875" style="16" hidden="1" customWidth="1"/>
    <col min="92" max="92" width="1.875" style="16" hidden="1" customWidth="1"/>
    <col min="93" max="106" width="0.875" style="16" customWidth="1"/>
    <col min="107" max="107" width="0.37109375" style="16" customWidth="1"/>
    <col min="108" max="109" width="0.875" style="16" hidden="1" customWidth="1"/>
    <col min="110" max="110" width="1.12109375" style="16" hidden="1" customWidth="1"/>
    <col min="111" max="16384" width="0.875" style="16" customWidth="1"/>
  </cols>
  <sheetData>
    <row r="1" spans="22:110" ht="15" customHeight="1" thickBot="1">
      <c r="V1" s="166" t="s">
        <v>65</v>
      </c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O1" s="168" t="s">
        <v>41</v>
      </c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70"/>
    </row>
    <row r="2" spans="1:110" s="18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CO2" s="171" t="s">
        <v>66</v>
      </c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3"/>
    </row>
    <row r="3" spans="40:110" s="18" customFormat="1" ht="15" customHeight="1">
      <c r="AN3" s="71"/>
      <c r="AO3" s="71"/>
      <c r="AP3" s="71"/>
      <c r="AQ3" s="71"/>
      <c r="AR3" s="72" t="s">
        <v>47</v>
      </c>
      <c r="AS3" s="174" t="s">
        <v>469</v>
      </c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73"/>
      <c r="BL3" s="163">
        <v>2015</v>
      </c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71" t="s">
        <v>48</v>
      </c>
      <c r="BY3" s="71"/>
      <c r="BZ3" s="71"/>
      <c r="CM3" s="19" t="s">
        <v>42</v>
      </c>
      <c r="CO3" s="139" t="s">
        <v>470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54"/>
    </row>
    <row r="4" spans="1:110" s="18" customFormat="1" ht="10.5" customHeight="1">
      <c r="A4" s="18" t="s">
        <v>116</v>
      </c>
      <c r="CO4" s="155" t="s">
        <v>104</v>
      </c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7"/>
    </row>
    <row r="5" spans="1:110" s="18" customFormat="1" ht="10.5" customHeight="1">
      <c r="A5" s="151" t="s">
        <v>117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48" t="s">
        <v>132</v>
      </c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M5" s="19" t="s">
        <v>43</v>
      </c>
      <c r="CO5" s="158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60"/>
    </row>
    <row r="6" spans="1:110" s="18" customFormat="1" ht="22.5" customHeight="1">
      <c r="A6" s="151" t="s">
        <v>46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67" t="s">
        <v>133</v>
      </c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D6" s="152" t="s">
        <v>118</v>
      </c>
      <c r="CE6" s="152"/>
      <c r="CF6" s="152"/>
      <c r="CG6" s="152"/>
      <c r="CH6" s="152"/>
      <c r="CI6" s="152"/>
      <c r="CJ6" s="152"/>
      <c r="CK6" s="152"/>
      <c r="CL6" s="152"/>
      <c r="CM6" s="152"/>
      <c r="CN6" s="153"/>
      <c r="CO6" s="139" t="s">
        <v>119</v>
      </c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54"/>
    </row>
    <row r="7" spans="1:110" s="18" customFormat="1" ht="15" customHeight="1">
      <c r="A7" s="18" t="s">
        <v>76</v>
      </c>
      <c r="CD7" s="152" t="s">
        <v>44</v>
      </c>
      <c r="CE7" s="152"/>
      <c r="CF7" s="152"/>
      <c r="CG7" s="152"/>
      <c r="CH7" s="152"/>
      <c r="CI7" s="152"/>
      <c r="CJ7" s="152"/>
      <c r="CK7" s="152"/>
      <c r="CL7" s="152"/>
      <c r="CM7" s="152"/>
      <c r="CN7" s="153"/>
      <c r="CO7" s="139" t="s">
        <v>105</v>
      </c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54"/>
    </row>
    <row r="8" spans="1:110" s="18" customFormat="1" ht="15" customHeight="1" thickBot="1">
      <c r="A8" s="18" t="s">
        <v>77</v>
      </c>
      <c r="CO8" s="104" t="s">
        <v>45</v>
      </c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61"/>
    </row>
    <row r="9" spans="1:110" s="20" customFormat="1" ht="21" customHeight="1">
      <c r="A9" s="162" t="s">
        <v>67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</row>
    <row r="10" spans="1:110" ht="33" customHeight="1">
      <c r="A10" s="149" t="s">
        <v>34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 t="s">
        <v>35</v>
      </c>
      <c r="AD10" s="150"/>
      <c r="AE10" s="150"/>
      <c r="AF10" s="150"/>
      <c r="AG10" s="150"/>
      <c r="AH10" s="150"/>
      <c r="AI10" s="150" t="s">
        <v>120</v>
      </c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 t="s">
        <v>78</v>
      </c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 t="s">
        <v>36</v>
      </c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 t="s">
        <v>37</v>
      </c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75"/>
    </row>
    <row r="11" spans="1:110" s="21" customFormat="1" ht="12" customHeight="1" thickBot="1">
      <c r="A11" s="99">
        <v>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46">
        <v>2</v>
      </c>
      <c r="AD11" s="146"/>
      <c r="AE11" s="146"/>
      <c r="AF11" s="146"/>
      <c r="AG11" s="146"/>
      <c r="AH11" s="146"/>
      <c r="AI11" s="146">
        <v>3</v>
      </c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>
        <v>4</v>
      </c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>
        <v>5</v>
      </c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>
        <v>6</v>
      </c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80"/>
    </row>
    <row r="12" spans="1:110" ht="15" customHeight="1">
      <c r="A12" s="84" t="s">
        <v>68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/>
      <c r="AC12" s="86" t="s">
        <v>39</v>
      </c>
      <c r="AD12" s="98"/>
      <c r="AE12" s="98"/>
      <c r="AF12" s="98"/>
      <c r="AG12" s="98"/>
      <c r="AH12" s="98"/>
      <c r="AI12" s="98" t="s">
        <v>145</v>
      </c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124">
        <f>BC14+BC68</f>
        <v>12315210</v>
      </c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3">
        <f>BW14+BW68</f>
        <v>1985155.85</v>
      </c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>
        <f>BC12-BW12</f>
        <v>10330054.15</v>
      </c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5"/>
    </row>
    <row r="13" spans="1:110" ht="15" customHeight="1">
      <c r="A13" s="96" t="s">
        <v>38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7"/>
      <c r="AC13" s="132"/>
      <c r="AD13" s="133"/>
      <c r="AE13" s="133"/>
      <c r="AF13" s="133"/>
      <c r="AG13" s="133"/>
      <c r="AH13" s="134"/>
      <c r="AI13" s="135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25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2"/>
      <c r="BW13" s="125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2"/>
      <c r="CO13" s="125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81"/>
    </row>
    <row r="14" spans="1:110" s="23" customFormat="1" ht="14.25" customHeight="1">
      <c r="A14" s="136" t="s">
        <v>131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  <c r="AC14" s="91"/>
      <c r="AD14" s="92"/>
      <c r="AE14" s="92"/>
      <c r="AF14" s="92"/>
      <c r="AG14" s="92"/>
      <c r="AH14" s="93"/>
      <c r="AI14" s="101" t="s">
        <v>146</v>
      </c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  <c r="BC14" s="119">
        <f>BC15+BC23+BC29+BC45+BC61+BC65</f>
        <v>5551900</v>
      </c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147"/>
      <c r="BW14" s="119">
        <f>BW15+BW29+BW45+BW61+BW65+BW23</f>
        <v>903155.8500000001</v>
      </c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47"/>
      <c r="CO14" s="119">
        <f>BC14-BW14</f>
        <v>4648744.15</v>
      </c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178"/>
    </row>
    <row r="15" spans="1:110" ht="15" customHeight="1">
      <c r="A15" s="94" t="s">
        <v>147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139"/>
      <c r="AD15" s="140"/>
      <c r="AE15" s="140"/>
      <c r="AF15" s="140"/>
      <c r="AG15" s="140"/>
      <c r="AH15" s="140"/>
      <c r="AI15" s="142" t="s">
        <v>89</v>
      </c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15">
        <f>BC16</f>
        <v>1699400</v>
      </c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>
        <f>BW16</f>
        <v>354969.4</v>
      </c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5">
        <f>CO16</f>
        <v>1344430.6</v>
      </c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84"/>
    </row>
    <row r="16" spans="1:110" ht="14.25" customHeight="1">
      <c r="A16" s="130" t="s">
        <v>148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39"/>
      <c r="AD16" s="140"/>
      <c r="AE16" s="140"/>
      <c r="AF16" s="140"/>
      <c r="AG16" s="140"/>
      <c r="AH16" s="140"/>
      <c r="AI16" s="140" t="s">
        <v>149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1">
        <f>BC17</f>
        <v>1699400</v>
      </c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>
        <f>BW17+BW19</f>
        <v>354969.4</v>
      </c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1">
        <f>BC16-BW16</f>
        <v>1344430.6</v>
      </c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4"/>
    </row>
    <row r="17" spans="1:110" ht="77.25" customHeight="1">
      <c r="A17" s="130" t="s">
        <v>144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39"/>
      <c r="AD17" s="140"/>
      <c r="AE17" s="140"/>
      <c r="AF17" s="140"/>
      <c r="AG17" s="140"/>
      <c r="AH17" s="140"/>
      <c r="AI17" s="140" t="s">
        <v>150</v>
      </c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1">
        <v>1699400</v>
      </c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>
        <f>BW18</f>
        <v>354469.9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17">
        <f>BC17-BW17</f>
        <v>1344930.1</v>
      </c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7"/>
    </row>
    <row r="18" spans="1:110" ht="78.75" customHeight="1">
      <c r="A18" s="130" t="s">
        <v>144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39"/>
      <c r="AD18" s="140"/>
      <c r="AE18" s="140"/>
      <c r="AF18" s="140"/>
      <c r="AG18" s="140"/>
      <c r="AH18" s="140"/>
      <c r="AI18" s="140" t="s">
        <v>155</v>
      </c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1">
        <v>0</v>
      </c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>
        <v>354469.9</v>
      </c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17">
        <f>BC18-BW18</f>
        <v>-354469.9</v>
      </c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7"/>
    </row>
    <row r="19" spans="1:110" ht="47.25" customHeight="1">
      <c r="A19" s="130" t="s">
        <v>143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39"/>
      <c r="AD19" s="140"/>
      <c r="AE19" s="140"/>
      <c r="AF19" s="140"/>
      <c r="AG19" s="140"/>
      <c r="AH19" s="140"/>
      <c r="AI19" s="140" t="s">
        <v>151</v>
      </c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1" t="s">
        <v>134</v>
      </c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>
        <f>BW20+BW21+BW22</f>
        <v>499.5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5">
        <v>-499.5</v>
      </c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79"/>
    </row>
    <row r="20" spans="1:110" ht="47.25" customHeight="1">
      <c r="A20" s="130" t="s">
        <v>143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139"/>
      <c r="AD20" s="140"/>
      <c r="AE20" s="140"/>
      <c r="AF20" s="140"/>
      <c r="AG20" s="140"/>
      <c r="AH20" s="140"/>
      <c r="AI20" s="140" t="s">
        <v>156</v>
      </c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1" t="s">
        <v>134</v>
      </c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>
        <v>199.5</v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5">
        <v>-199.5</v>
      </c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79"/>
    </row>
    <row r="21" spans="1:110" ht="47.25" customHeight="1">
      <c r="A21" s="130" t="s">
        <v>143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  <c r="AC21" s="139"/>
      <c r="AD21" s="140"/>
      <c r="AE21" s="140"/>
      <c r="AF21" s="140"/>
      <c r="AG21" s="140"/>
      <c r="AH21" s="140"/>
      <c r="AI21" s="140" t="s">
        <v>236</v>
      </c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1" t="s">
        <v>134</v>
      </c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>
        <v>0</v>
      </c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5">
        <v>0</v>
      </c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79"/>
    </row>
    <row r="22" spans="1:110" ht="47.25" customHeight="1">
      <c r="A22" s="130" t="s">
        <v>143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39"/>
      <c r="AD22" s="140"/>
      <c r="AE22" s="140"/>
      <c r="AF22" s="140"/>
      <c r="AG22" s="140"/>
      <c r="AH22" s="140"/>
      <c r="AI22" s="140" t="s">
        <v>157</v>
      </c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1" t="s">
        <v>134</v>
      </c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>
        <v>300</v>
      </c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5">
        <v>-300</v>
      </c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79"/>
    </row>
    <row r="23" spans="1:110" ht="37.5" customHeight="1">
      <c r="A23" s="111" t="s">
        <v>244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90"/>
      <c r="AC23" s="132"/>
      <c r="AD23" s="133"/>
      <c r="AE23" s="133"/>
      <c r="AF23" s="133"/>
      <c r="AG23" s="133"/>
      <c r="AH23" s="134"/>
      <c r="AI23" s="101" t="s">
        <v>255</v>
      </c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  <c r="BC23" s="119">
        <f>BC24</f>
        <v>1487100</v>
      </c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"/>
      <c r="BS23" s="12"/>
      <c r="BT23" s="12"/>
      <c r="BU23" s="12"/>
      <c r="BV23" s="13"/>
      <c r="BW23" s="119">
        <f>BW24</f>
        <v>360341.72000000003</v>
      </c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"/>
      <c r="CM23" s="12"/>
      <c r="CN23" s="13"/>
      <c r="CO23" s="194">
        <f>BC23-BW23</f>
        <v>1126758.28</v>
      </c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47"/>
      <c r="DE23" s="47"/>
      <c r="DF23" s="60"/>
    </row>
    <row r="24" spans="1:110" ht="37.5" customHeight="1">
      <c r="A24" s="199" t="s">
        <v>245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200"/>
      <c r="AC24" s="132"/>
      <c r="AD24" s="133"/>
      <c r="AE24" s="133"/>
      <c r="AF24" s="133"/>
      <c r="AG24" s="133"/>
      <c r="AH24" s="134"/>
      <c r="AI24" s="125" t="s">
        <v>254</v>
      </c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2"/>
      <c r="BC24" s="127">
        <f>BC25+BC26+BC27+BC28</f>
        <v>1487100</v>
      </c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"/>
      <c r="BS24" s="12"/>
      <c r="BT24" s="12"/>
      <c r="BU24" s="12"/>
      <c r="BV24" s="13"/>
      <c r="BW24" s="127">
        <f>BW25+BW26+BW27+BW28</f>
        <v>360341.72000000003</v>
      </c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"/>
      <c r="CM24" s="12"/>
      <c r="CN24" s="13"/>
      <c r="CO24" s="117">
        <f>BC24-BW24</f>
        <v>1126758.28</v>
      </c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47"/>
      <c r="DE24" s="47"/>
      <c r="DF24" s="60"/>
    </row>
    <row r="25" spans="1:110" ht="69" customHeight="1">
      <c r="A25" s="108" t="s">
        <v>246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9"/>
      <c r="AC25" s="132"/>
      <c r="AD25" s="133"/>
      <c r="AE25" s="133"/>
      <c r="AF25" s="133"/>
      <c r="AG25" s="133"/>
      <c r="AH25" s="134"/>
      <c r="AI25" s="135" t="s">
        <v>253</v>
      </c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4"/>
      <c r="BC25" s="127">
        <v>448700</v>
      </c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"/>
      <c r="BS25" s="12"/>
      <c r="BT25" s="12"/>
      <c r="BU25" s="12"/>
      <c r="BV25" s="13"/>
      <c r="BW25" s="127">
        <v>121825.09</v>
      </c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"/>
      <c r="CM25" s="12"/>
      <c r="CN25" s="13"/>
      <c r="CO25" s="117">
        <f>BC25-BW25</f>
        <v>326874.91000000003</v>
      </c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47"/>
      <c r="DE25" s="47"/>
      <c r="DF25" s="60"/>
    </row>
    <row r="26" spans="1:110" ht="90" customHeight="1">
      <c r="A26" s="108" t="s">
        <v>247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191"/>
      <c r="AD26" s="192"/>
      <c r="AE26" s="192"/>
      <c r="AF26" s="192"/>
      <c r="AG26" s="192"/>
      <c r="AH26" s="193"/>
      <c r="AI26" s="135" t="s">
        <v>252</v>
      </c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4"/>
      <c r="BC26" s="127">
        <v>12100</v>
      </c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"/>
      <c r="BS26" s="12"/>
      <c r="BT26" s="12"/>
      <c r="BU26" s="12"/>
      <c r="BV26" s="13"/>
      <c r="BW26" s="127">
        <v>2730.17</v>
      </c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"/>
      <c r="CM26" s="12"/>
      <c r="CN26" s="13"/>
      <c r="CO26" s="117">
        <f>BC26-BW26</f>
        <v>9369.83</v>
      </c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47"/>
      <c r="DE26" s="47"/>
      <c r="DF26" s="60"/>
    </row>
    <row r="27" spans="1:110" ht="81.75" customHeight="1">
      <c r="A27" s="108" t="s">
        <v>248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191"/>
      <c r="AD27" s="192"/>
      <c r="AE27" s="192"/>
      <c r="AF27" s="192"/>
      <c r="AG27" s="192"/>
      <c r="AH27" s="193"/>
      <c r="AI27" s="135" t="s">
        <v>251</v>
      </c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4"/>
      <c r="BC27" s="127">
        <v>1012600</v>
      </c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"/>
      <c r="BS27" s="12"/>
      <c r="BT27" s="12"/>
      <c r="BU27" s="12"/>
      <c r="BV27" s="13"/>
      <c r="BW27" s="127">
        <v>243728.62</v>
      </c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"/>
      <c r="CM27" s="12"/>
      <c r="CN27" s="13"/>
      <c r="CO27" s="117">
        <f>BC27-BW27</f>
        <v>768871.38</v>
      </c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47"/>
      <c r="DE27" s="47"/>
      <c r="DF27" s="60"/>
    </row>
    <row r="28" spans="1:110" ht="66.75" customHeight="1">
      <c r="A28" s="108" t="s">
        <v>249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132"/>
      <c r="AD28" s="133"/>
      <c r="AE28" s="133"/>
      <c r="AF28" s="133"/>
      <c r="AG28" s="133"/>
      <c r="AH28" s="134"/>
      <c r="AI28" s="135" t="s">
        <v>250</v>
      </c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4"/>
      <c r="BC28" s="127">
        <v>13700</v>
      </c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"/>
      <c r="BS28" s="12"/>
      <c r="BT28" s="12"/>
      <c r="BU28" s="12"/>
      <c r="BV28" s="13"/>
      <c r="BW28" s="127">
        <v>-7942.16</v>
      </c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"/>
      <c r="CM28" s="12"/>
      <c r="CN28" s="13"/>
      <c r="CO28" s="117">
        <v>145167.42</v>
      </c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47"/>
      <c r="DE28" s="47"/>
      <c r="DF28" s="60"/>
    </row>
    <row r="29" spans="1:110" ht="13.5" customHeight="1">
      <c r="A29" s="136" t="s">
        <v>107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  <c r="AC29" s="132"/>
      <c r="AD29" s="133"/>
      <c r="AE29" s="133"/>
      <c r="AF29" s="133"/>
      <c r="AG29" s="133"/>
      <c r="AH29" s="134"/>
      <c r="AI29" s="101" t="s">
        <v>90</v>
      </c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  <c r="BC29" s="119">
        <f>BC30+BC40</f>
        <v>465300</v>
      </c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1"/>
      <c r="BW29" s="112">
        <f>BW30+BW40</f>
        <v>110316.74</v>
      </c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4"/>
      <c r="CO29" s="119">
        <f aca="true" t="shared" si="0" ref="CO29:CO34">BC29-BW29</f>
        <v>354983.26</v>
      </c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178"/>
    </row>
    <row r="30" spans="1:110" ht="24" customHeight="1">
      <c r="A30" s="130" t="s">
        <v>81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1"/>
      <c r="AC30" s="132"/>
      <c r="AD30" s="133"/>
      <c r="AE30" s="133"/>
      <c r="AF30" s="133"/>
      <c r="AG30" s="133"/>
      <c r="AH30" s="134"/>
      <c r="AI30" s="135" t="s">
        <v>152</v>
      </c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4"/>
      <c r="BC30" s="127">
        <f>BC31+BC37</f>
        <v>114500</v>
      </c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9"/>
      <c r="BW30" s="127">
        <f>BW31+BW37</f>
        <v>36998.740000000005</v>
      </c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9"/>
      <c r="CO30" s="127">
        <f t="shared" si="0"/>
        <v>77501.26</v>
      </c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81"/>
    </row>
    <row r="31" spans="1:110" ht="34.5" customHeight="1">
      <c r="A31" s="108" t="s">
        <v>135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9"/>
      <c r="AC31" s="132"/>
      <c r="AD31" s="133"/>
      <c r="AE31" s="133"/>
      <c r="AF31" s="133"/>
      <c r="AG31" s="133"/>
      <c r="AH31" s="134"/>
      <c r="AI31" s="135" t="s">
        <v>153</v>
      </c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4"/>
      <c r="BC31" s="127">
        <f>BC32</f>
        <v>99600</v>
      </c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"/>
      <c r="BS31" s="12"/>
      <c r="BT31" s="12"/>
      <c r="BU31" s="12"/>
      <c r="BV31" s="13"/>
      <c r="BW31" s="117">
        <f>BW32</f>
        <v>36998.740000000005</v>
      </c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2"/>
      <c r="CM31" s="12"/>
      <c r="CN31" s="13"/>
      <c r="CO31" s="127">
        <f t="shared" si="0"/>
        <v>62601.259999999995</v>
      </c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5"/>
      <c r="DD31" s="15"/>
      <c r="DE31" s="15"/>
      <c r="DF31" s="14"/>
    </row>
    <row r="32" spans="1:111" ht="32.25" customHeight="1">
      <c r="A32" s="108" t="s">
        <v>135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32"/>
      <c r="AD32" s="133"/>
      <c r="AE32" s="133"/>
      <c r="AF32" s="133"/>
      <c r="AG32" s="133"/>
      <c r="AH32" s="134"/>
      <c r="AI32" s="135" t="s">
        <v>241</v>
      </c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4"/>
      <c r="BC32" s="127">
        <f>BC33</f>
        <v>99600</v>
      </c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"/>
      <c r="BS32" s="12"/>
      <c r="BT32" s="12"/>
      <c r="BU32" s="12"/>
      <c r="BV32" s="13"/>
      <c r="BW32" s="127">
        <f>BW33</f>
        <v>36998.740000000005</v>
      </c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"/>
      <c r="CM32" s="12"/>
      <c r="CN32" s="13"/>
      <c r="CO32" s="182">
        <f t="shared" si="0"/>
        <v>62601.259999999995</v>
      </c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</row>
    <row r="33" spans="1:110" ht="32.25" customHeight="1">
      <c r="A33" s="130" t="s">
        <v>136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1"/>
      <c r="AC33" s="191"/>
      <c r="AD33" s="192"/>
      <c r="AE33" s="192"/>
      <c r="AF33" s="192"/>
      <c r="AG33" s="192"/>
      <c r="AH33" s="193"/>
      <c r="AI33" s="135" t="s">
        <v>154</v>
      </c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117">
        <v>99600</v>
      </c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2"/>
      <c r="BS33" s="12"/>
      <c r="BT33" s="12"/>
      <c r="BU33" s="12"/>
      <c r="BV33" s="13"/>
      <c r="BW33" s="127">
        <f>BW34+BW35</f>
        <v>36998.740000000005</v>
      </c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"/>
      <c r="CM33" s="12"/>
      <c r="CN33" s="13"/>
      <c r="CO33" s="127">
        <f t="shared" si="0"/>
        <v>62601.259999999995</v>
      </c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5"/>
      <c r="DE33" s="15"/>
      <c r="DF33" s="14"/>
    </row>
    <row r="34" spans="1:110" ht="33.75" customHeight="1">
      <c r="A34" s="130" t="s">
        <v>136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1"/>
      <c r="AC34" s="132"/>
      <c r="AD34" s="133"/>
      <c r="AE34" s="133"/>
      <c r="AF34" s="133"/>
      <c r="AG34" s="133"/>
      <c r="AH34" s="134"/>
      <c r="AI34" s="135" t="s">
        <v>158</v>
      </c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  <c r="BC34" s="117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2"/>
      <c r="BS34" s="12"/>
      <c r="BT34" s="12"/>
      <c r="BU34" s="12"/>
      <c r="BV34" s="13"/>
      <c r="BW34" s="127">
        <v>36726.98</v>
      </c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"/>
      <c r="CM34" s="12"/>
      <c r="CN34" s="13"/>
      <c r="CO34" s="127">
        <f t="shared" si="0"/>
        <v>-36726.98</v>
      </c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5"/>
      <c r="DE34" s="15"/>
      <c r="DF34" s="14"/>
    </row>
    <row r="35" spans="1:110" ht="33.75" customHeight="1">
      <c r="A35" s="108" t="s">
        <v>471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9"/>
      <c r="AC35" s="132"/>
      <c r="AD35" s="133"/>
      <c r="AE35" s="133"/>
      <c r="AF35" s="133"/>
      <c r="AG35" s="133"/>
      <c r="AH35" s="134"/>
      <c r="AI35" s="135" t="s">
        <v>473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4"/>
      <c r="BC35" s="117" t="s">
        <v>355</v>
      </c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2"/>
      <c r="BS35" s="12"/>
      <c r="BT35" s="12"/>
      <c r="BU35" s="12"/>
      <c r="BV35" s="13"/>
      <c r="BW35" s="127">
        <f>BW36</f>
        <v>271.76</v>
      </c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"/>
      <c r="CM35" s="12"/>
      <c r="CN35" s="13"/>
      <c r="CO35" s="127">
        <v>-271.76</v>
      </c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5"/>
      <c r="DE35" s="15"/>
      <c r="DF35" s="14"/>
    </row>
    <row r="36" spans="1:110" ht="33.75" customHeight="1">
      <c r="A36" s="108" t="s">
        <v>471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132"/>
      <c r="AD36" s="133"/>
      <c r="AE36" s="133"/>
      <c r="AF36" s="133"/>
      <c r="AG36" s="133"/>
      <c r="AH36" s="134"/>
      <c r="AI36" s="135" t="s">
        <v>472</v>
      </c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4"/>
      <c r="BC36" s="117" t="s">
        <v>355</v>
      </c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2"/>
      <c r="BS36" s="12"/>
      <c r="BT36" s="12"/>
      <c r="BU36" s="12"/>
      <c r="BV36" s="13"/>
      <c r="BW36" s="127">
        <v>271.76</v>
      </c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"/>
      <c r="CM36" s="12"/>
      <c r="CN36" s="13"/>
      <c r="CO36" s="127">
        <v>-271.76</v>
      </c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5"/>
      <c r="DE36" s="15"/>
      <c r="DF36" s="14"/>
    </row>
    <row r="37" spans="1:110" ht="46.5" customHeight="1">
      <c r="A37" s="108" t="s">
        <v>108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9"/>
      <c r="AC37" s="139"/>
      <c r="AD37" s="140"/>
      <c r="AE37" s="140"/>
      <c r="AF37" s="140"/>
      <c r="AG37" s="140"/>
      <c r="AH37" s="140"/>
      <c r="AI37" s="140" t="s">
        <v>159</v>
      </c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1">
        <f>BC38</f>
        <v>14900</v>
      </c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5">
        <f>BW38</f>
        <v>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1">
        <f>BC37-BW37</f>
        <v>14900</v>
      </c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4"/>
    </row>
    <row r="38" spans="1:110" ht="46.5" customHeight="1">
      <c r="A38" s="108" t="s">
        <v>108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9"/>
      <c r="AC38" s="139"/>
      <c r="AD38" s="140"/>
      <c r="AE38" s="140"/>
      <c r="AF38" s="140"/>
      <c r="AG38" s="140"/>
      <c r="AH38" s="140"/>
      <c r="AI38" s="140" t="s">
        <v>160</v>
      </c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1">
        <f>BC39</f>
        <v>14900</v>
      </c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>
        <f>BW39</f>
        <v>0</v>
      </c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>
        <f>BC38-BW38</f>
        <v>14900</v>
      </c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4"/>
    </row>
    <row r="39" spans="1:110" ht="46.5" customHeight="1">
      <c r="A39" s="108" t="s">
        <v>108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9"/>
      <c r="AC39" s="139"/>
      <c r="AD39" s="140"/>
      <c r="AE39" s="140"/>
      <c r="AF39" s="140"/>
      <c r="AG39" s="140"/>
      <c r="AH39" s="140"/>
      <c r="AI39" s="140" t="s">
        <v>161</v>
      </c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5">
        <v>14900</v>
      </c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1">
        <v>0</v>
      </c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>
        <f>BC39-BW39</f>
        <v>14900</v>
      </c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4"/>
    </row>
    <row r="40" spans="1:110" ht="13.5" customHeight="1">
      <c r="A40" s="130" t="s">
        <v>82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1"/>
      <c r="AC40" s="139"/>
      <c r="AD40" s="140"/>
      <c r="AE40" s="140"/>
      <c r="AF40" s="140"/>
      <c r="AG40" s="140"/>
      <c r="AH40" s="140"/>
      <c r="AI40" s="140" t="s">
        <v>162</v>
      </c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1">
        <f>BC41</f>
        <v>350800</v>
      </c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5">
        <f>BW41</f>
        <v>73318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1">
        <f>BC40-BW40</f>
        <v>277482</v>
      </c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4"/>
    </row>
    <row r="41" spans="1:110" ht="13.5" customHeight="1">
      <c r="A41" s="130" t="s">
        <v>82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1"/>
      <c r="AC41" s="139"/>
      <c r="AD41" s="140"/>
      <c r="AE41" s="140"/>
      <c r="AF41" s="140"/>
      <c r="AG41" s="140"/>
      <c r="AH41" s="140"/>
      <c r="AI41" s="140" t="s">
        <v>163</v>
      </c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1">
        <f>BC42</f>
        <v>350800</v>
      </c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>
        <f>BW42</f>
        <v>73318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>
        <f>CO42</f>
        <v>277482</v>
      </c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4"/>
    </row>
    <row r="42" spans="1:110" ht="13.5" customHeight="1">
      <c r="A42" s="130" t="s">
        <v>82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/>
      <c r="AC42" s="139"/>
      <c r="AD42" s="140"/>
      <c r="AE42" s="140"/>
      <c r="AF42" s="140"/>
      <c r="AG42" s="140"/>
      <c r="AH42" s="140"/>
      <c r="AI42" s="140" t="s">
        <v>164</v>
      </c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1">
        <v>350800</v>
      </c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>
        <f>BW43+BW44</f>
        <v>73318</v>
      </c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>
        <f>BC42-BW42</f>
        <v>277482</v>
      </c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4"/>
    </row>
    <row r="43" spans="1:110" ht="13.5" customHeight="1">
      <c r="A43" s="130" t="s">
        <v>82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9"/>
      <c r="AD43" s="140"/>
      <c r="AE43" s="140"/>
      <c r="AF43" s="140"/>
      <c r="AG43" s="140"/>
      <c r="AH43" s="140"/>
      <c r="AI43" s="140" t="s">
        <v>165</v>
      </c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1">
        <v>0</v>
      </c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>
        <v>73068</v>
      </c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>
        <f>BC43-BW43</f>
        <v>-73068</v>
      </c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4"/>
    </row>
    <row r="44" spans="1:110" ht="13.5" customHeight="1">
      <c r="A44" s="130" t="s">
        <v>82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1"/>
      <c r="AC44" s="132"/>
      <c r="AD44" s="133"/>
      <c r="AE44" s="133"/>
      <c r="AF44" s="133"/>
      <c r="AG44" s="133"/>
      <c r="AH44" s="134"/>
      <c r="AI44" s="135" t="s">
        <v>33</v>
      </c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4"/>
      <c r="BC44" s="127" t="s">
        <v>355</v>
      </c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9"/>
      <c r="BR44" s="52"/>
      <c r="BS44" s="52"/>
      <c r="BT44" s="52"/>
      <c r="BU44" s="52"/>
      <c r="BV44" s="52"/>
      <c r="BW44" s="127">
        <v>250</v>
      </c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9"/>
      <c r="CK44" s="52"/>
      <c r="CL44" s="52"/>
      <c r="CM44" s="52"/>
      <c r="CN44" s="52"/>
      <c r="CO44" s="127">
        <v>-250</v>
      </c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9"/>
      <c r="DC44" s="78"/>
      <c r="DD44" s="78"/>
      <c r="DE44" s="78"/>
      <c r="DF44" s="79"/>
    </row>
    <row r="45" spans="1:110" ht="12.75" customHeight="1">
      <c r="A45" s="136" t="s">
        <v>109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7"/>
      <c r="AC45" s="139"/>
      <c r="AD45" s="140"/>
      <c r="AE45" s="140"/>
      <c r="AF45" s="140"/>
      <c r="AG45" s="140"/>
      <c r="AH45" s="140"/>
      <c r="AI45" s="142" t="s">
        <v>91</v>
      </c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15">
        <f>BC46+BC51</f>
        <v>1822700</v>
      </c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>
        <f>BW51+BW46</f>
        <v>74127.99</v>
      </c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>
        <f>BC45-BW45</f>
        <v>1748572.01</v>
      </c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84"/>
    </row>
    <row r="46" spans="1:110" ht="14.25" customHeight="1">
      <c r="A46" s="130" t="s">
        <v>83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1"/>
      <c r="AC46" s="139"/>
      <c r="AD46" s="140"/>
      <c r="AE46" s="140"/>
      <c r="AF46" s="140"/>
      <c r="AG46" s="140"/>
      <c r="AH46" s="140"/>
      <c r="AI46" s="140" t="s">
        <v>166</v>
      </c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1">
        <f>BC47</f>
        <v>748700</v>
      </c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>
        <f>BW47</f>
        <v>-12106.699999999999</v>
      </c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>
        <f>BC46-BW46</f>
        <v>760806.7</v>
      </c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4"/>
    </row>
    <row r="47" spans="1:110" ht="46.5" customHeight="1">
      <c r="A47" s="130" t="s">
        <v>399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139"/>
      <c r="AD47" s="140"/>
      <c r="AE47" s="140"/>
      <c r="AF47" s="140"/>
      <c r="AG47" s="140"/>
      <c r="AH47" s="140"/>
      <c r="AI47" s="140" t="s">
        <v>167</v>
      </c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1">
        <v>748700</v>
      </c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5">
        <f>BW48+BW50+BW49</f>
        <v>-12106.699999999999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86">
        <f>BC47-BW47</f>
        <v>760806.7</v>
      </c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7"/>
    </row>
    <row r="48" spans="1:110" ht="46.5" customHeight="1">
      <c r="A48" s="130" t="s">
        <v>399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  <c r="AC48" s="139"/>
      <c r="AD48" s="140"/>
      <c r="AE48" s="140"/>
      <c r="AF48" s="140"/>
      <c r="AG48" s="140"/>
      <c r="AH48" s="140"/>
      <c r="AI48" s="140" t="s">
        <v>168</v>
      </c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1" t="s">
        <v>134</v>
      </c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>
        <v>-12321.8</v>
      </c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86">
        <v>-12321.8</v>
      </c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7"/>
    </row>
    <row r="49" spans="1:110" ht="46.5" customHeight="1">
      <c r="A49" s="130" t="s">
        <v>399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1"/>
      <c r="AC49" s="132"/>
      <c r="AD49" s="133"/>
      <c r="AE49" s="133"/>
      <c r="AF49" s="133"/>
      <c r="AG49" s="133"/>
      <c r="AH49" s="134"/>
      <c r="AI49" s="135" t="s">
        <v>411</v>
      </c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27" t="s">
        <v>355</v>
      </c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9"/>
      <c r="BR49" s="52"/>
      <c r="BS49" s="52"/>
      <c r="BT49" s="52"/>
      <c r="BU49" s="52"/>
      <c r="BV49" s="52"/>
      <c r="BW49" s="127">
        <v>195.56</v>
      </c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52"/>
      <c r="CM49" s="52"/>
      <c r="CN49" s="52"/>
      <c r="CO49" s="196">
        <v>-195.56</v>
      </c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8"/>
      <c r="DC49" s="74"/>
      <c r="DD49" s="74"/>
      <c r="DE49" s="74"/>
      <c r="DF49" s="75"/>
    </row>
    <row r="50" spans="1:110" ht="46.5" customHeight="1">
      <c r="A50" s="130" t="s">
        <v>399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1"/>
      <c r="AC50" s="139"/>
      <c r="AD50" s="140"/>
      <c r="AE50" s="140"/>
      <c r="AF50" s="140"/>
      <c r="AG50" s="140"/>
      <c r="AH50" s="140"/>
      <c r="AI50" s="140" t="s">
        <v>410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1" t="s">
        <v>134</v>
      </c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>
        <v>19.54</v>
      </c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86">
        <v>-19.54</v>
      </c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7"/>
    </row>
    <row r="51" spans="1:110" s="23" customFormat="1" ht="15" customHeight="1">
      <c r="A51" s="136" t="s">
        <v>84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7"/>
      <c r="AC51" s="110"/>
      <c r="AD51" s="142"/>
      <c r="AE51" s="142"/>
      <c r="AF51" s="142"/>
      <c r="AG51" s="142"/>
      <c r="AH51" s="142"/>
      <c r="AI51" s="142" t="s">
        <v>92</v>
      </c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85">
        <f>BC52+BC56</f>
        <v>1074000</v>
      </c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15">
        <f>BW52+BW56</f>
        <v>86234.69</v>
      </c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>
        <f>BC51-BW51</f>
        <v>987765.31</v>
      </c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84"/>
    </row>
    <row r="52" spans="1:110" ht="15" customHeight="1">
      <c r="A52" s="130" t="s">
        <v>400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139"/>
      <c r="AD52" s="140"/>
      <c r="AE52" s="140"/>
      <c r="AF52" s="140"/>
      <c r="AG52" s="140"/>
      <c r="AH52" s="140"/>
      <c r="AI52" s="140" t="s">
        <v>401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1">
        <f>BC53</f>
        <v>280400</v>
      </c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5">
        <f>BW53</f>
        <v>57824.799999999996</v>
      </c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1">
        <f>BC52-BW52</f>
        <v>222575.2</v>
      </c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4"/>
    </row>
    <row r="53" spans="1:110" ht="34.5" customHeight="1">
      <c r="A53" s="130" t="s">
        <v>402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1"/>
      <c r="AC53" s="139"/>
      <c r="AD53" s="140"/>
      <c r="AE53" s="140"/>
      <c r="AF53" s="140"/>
      <c r="AG53" s="140"/>
      <c r="AH53" s="140"/>
      <c r="AI53" s="140" t="s">
        <v>403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1">
        <v>280400</v>
      </c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5">
        <f>BW54+BW55</f>
        <v>57824.799999999996</v>
      </c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1">
        <f>BC53-BW53</f>
        <v>222575.2</v>
      </c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4"/>
    </row>
    <row r="54" spans="1:110" ht="35.25" customHeight="1">
      <c r="A54" s="130" t="s">
        <v>402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1"/>
      <c r="AC54" s="139"/>
      <c r="AD54" s="140"/>
      <c r="AE54" s="140"/>
      <c r="AF54" s="140"/>
      <c r="AG54" s="140"/>
      <c r="AH54" s="140"/>
      <c r="AI54" s="140" t="s">
        <v>405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1" t="s">
        <v>355</v>
      </c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>
        <v>57719.13</v>
      </c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>
        <v>-57719.13</v>
      </c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4"/>
    </row>
    <row r="55" spans="1:110" ht="35.25" customHeight="1">
      <c r="A55" s="130" t="s">
        <v>402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1"/>
      <c r="AC55" s="132"/>
      <c r="AD55" s="133"/>
      <c r="AE55" s="133"/>
      <c r="AF55" s="133"/>
      <c r="AG55" s="133"/>
      <c r="AH55" s="134"/>
      <c r="AI55" s="135" t="s">
        <v>32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4"/>
      <c r="BC55" s="127" t="s">
        <v>355</v>
      </c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9"/>
      <c r="BR55" s="52"/>
      <c r="BS55" s="52"/>
      <c r="BT55" s="52"/>
      <c r="BU55" s="52"/>
      <c r="BV55" s="52"/>
      <c r="BW55" s="127">
        <v>105.67</v>
      </c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52"/>
      <c r="CM55" s="52"/>
      <c r="CN55" s="52"/>
      <c r="CO55" s="127">
        <v>-105.67</v>
      </c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9"/>
      <c r="DD55" s="78"/>
      <c r="DE55" s="78"/>
      <c r="DF55" s="79"/>
    </row>
    <row r="56" spans="1:110" ht="17.25" customHeight="1">
      <c r="A56" s="130" t="s">
        <v>404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1"/>
      <c r="AC56" s="139"/>
      <c r="AD56" s="140"/>
      <c r="AE56" s="140"/>
      <c r="AF56" s="140"/>
      <c r="AG56" s="140"/>
      <c r="AH56" s="140"/>
      <c r="AI56" s="140" t="s">
        <v>406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1">
        <f>BC57</f>
        <v>793600</v>
      </c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>
        <f>BW57</f>
        <v>28409.89</v>
      </c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>
        <f>BC56-BW56</f>
        <v>765190.11</v>
      </c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4"/>
    </row>
    <row r="57" spans="1:110" ht="47.25" customHeight="1">
      <c r="A57" s="130" t="s">
        <v>407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1"/>
      <c r="AC57" s="139"/>
      <c r="AD57" s="140"/>
      <c r="AE57" s="140"/>
      <c r="AF57" s="140"/>
      <c r="AG57" s="140"/>
      <c r="AH57" s="140"/>
      <c r="AI57" s="140" t="s">
        <v>408</v>
      </c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1">
        <v>793600</v>
      </c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>
        <f>BW58+BW59+BW60</f>
        <v>28409.89</v>
      </c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>
        <f>BC57-BW57</f>
        <v>765190.11</v>
      </c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4"/>
    </row>
    <row r="58" spans="1:110" ht="45.75" customHeight="1">
      <c r="A58" s="130" t="s">
        <v>407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1"/>
      <c r="AC58" s="139"/>
      <c r="AD58" s="140"/>
      <c r="AE58" s="140"/>
      <c r="AF58" s="140"/>
      <c r="AG58" s="140"/>
      <c r="AH58" s="140"/>
      <c r="AI58" s="140" t="s">
        <v>409</v>
      </c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1" t="s">
        <v>355</v>
      </c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>
        <v>27204.57</v>
      </c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>
        <v>-27204.57</v>
      </c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4"/>
    </row>
    <row r="59" spans="1:110" ht="45.75" customHeight="1">
      <c r="A59" s="130" t="s">
        <v>407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1"/>
      <c r="AC59" s="135"/>
      <c r="AD59" s="133"/>
      <c r="AE59" s="133"/>
      <c r="AF59" s="133"/>
      <c r="AG59" s="133"/>
      <c r="AH59" s="134"/>
      <c r="AI59" s="135" t="s">
        <v>31</v>
      </c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4"/>
      <c r="BC59" s="127" t="s">
        <v>355</v>
      </c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9"/>
      <c r="BR59" s="52"/>
      <c r="BS59" s="52"/>
      <c r="BT59" s="52"/>
      <c r="BU59" s="52"/>
      <c r="BV59" s="52"/>
      <c r="BW59" s="127">
        <v>1205.32</v>
      </c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9"/>
      <c r="CL59" s="52"/>
      <c r="CM59" s="52"/>
      <c r="CN59" s="52"/>
      <c r="CO59" s="127">
        <v>-1205.32</v>
      </c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9"/>
      <c r="DC59" s="78"/>
      <c r="DD59" s="78"/>
      <c r="DE59" s="78"/>
      <c r="DF59" s="79"/>
    </row>
    <row r="60" spans="1:110" ht="45.75" customHeight="1">
      <c r="A60" s="130" t="s">
        <v>407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1"/>
      <c r="AC60" s="132"/>
      <c r="AD60" s="133"/>
      <c r="AE60" s="133"/>
      <c r="AF60" s="133"/>
      <c r="AG60" s="133"/>
      <c r="AH60" s="134"/>
      <c r="AI60" s="135" t="s">
        <v>30</v>
      </c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4"/>
      <c r="BC60" s="138" t="s">
        <v>355</v>
      </c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9"/>
      <c r="BR60" s="52"/>
      <c r="BS60" s="52"/>
      <c r="BT60" s="52"/>
      <c r="BU60" s="52"/>
      <c r="BV60" s="52"/>
      <c r="BW60" s="127">
        <v>0</v>
      </c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9"/>
      <c r="CL60" s="52"/>
      <c r="CM60" s="52"/>
      <c r="CN60" s="52"/>
      <c r="CO60" s="127">
        <v>0</v>
      </c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9"/>
      <c r="DD60" s="78"/>
      <c r="DE60" s="78"/>
      <c r="DF60" s="79"/>
    </row>
    <row r="61" spans="1:110" ht="13.5" customHeight="1">
      <c r="A61" s="136" t="s">
        <v>110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9"/>
      <c r="AD61" s="140"/>
      <c r="AE61" s="140"/>
      <c r="AF61" s="140"/>
      <c r="AG61" s="140"/>
      <c r="AH61" s="140"/>
      <c r="AI61" s="142" t="s">
        <v>93</v>
      </c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15">
        <f>BC62</f>
        <v>11000</v>
      </c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>
        <f>BW62</f>
        <v>3200</v>
      </c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>
        <f aca="true" t="shared" si="1" ref="CO61:CO66">BC61-BW61</f>
        <v>7800</v>
      </c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84"/>
    </row>
    <row r="62" spans="1:110" ht="47.25" customHeight="1">
      <c r="A62" s="130" t="s">
        <v>85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1"/>
      <c r="AC62" s="139"/>
      <c r="AD62" s="140"/>
      <c r="AE62" s="140"/>
      <c r="AF62" s="140"/>
      <c r="AG62" s="140"/>
      <c r="AH62" s="140"/>
      <c r="AI62" s="140" t="s">
        <v>169</v>
      </c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1">
        <f>BC63</f>
        <v>11000</v>
      </c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>
        <f>BW63</f>
        <v>3200</v>
      </c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>
        <f t="shared" si="1"/>
        <v>7800</v>
      </c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4"/>
    </row>
    <row r="63" spans="1:110" ht="78.75" customHeight="1">
      <c r="A63" s="130" t="s">
        <v>86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1"/>
      <c r="AC63" s="139"/>
      <c r="AD63" s="140"/>
      <c r="AE63" s="140"/>
      <c r="AF63" s="140"/>
      <c r="AG63" s="140"/>
      <c r="AH63" s="140"/>
      <c r="AI63" s="140" t="s">
        <v>170</v>
      </c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1">
        <v>11000</v>
      </c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>
        <f>BW64</f>
        <v>3200</v>
      </c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>
        <f t="shared" si="1"/>
        <v>7800</v>
      </c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4"/>
    </row>
    <row r="64" spans="1:110" ht="78.75" customHeight="1">
      <c r="A64" s="130" t="s">
        <v>86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1"/>
      <c r="AC64" s="139"/>
      <c r="AD64" s="140"/>
      <c r="AE64" s="140"/>
      <c r="AF64" s="140"/>
      <c r="AG64" s="140"/>
      <c r="AH64" s="140"/>
      <c r="AI64" s="140" t="s">
        <v>171</v>
      </c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1">
        <v>0</v>
      </c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>
        <v>3200</v>
      </c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>
        <f t="shared" si="1"/>
        <v>-3200</v>
      </c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4"/>
    </row>
    <row r="65" spans="1:110" s="23" customFormat="1" ht="15" customHeight="1">
      <c r="A65" s="136" t="s">
        <v>238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10"/>
      <c r="AD65" s="142"/>
      <c r="AE65" s="142"/>
      <c r="AF65" s="142"/>
      <c r="AG65" s="142"/>
      <c r="AH65" s="142"/>
      <c r="AI65" s="142" t="s">
        <v>239</v>
      </c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15">
        <f>BC66</f>
        <v>66400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>
        <f>BW66</f>
        <v>200</v>
      </c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>
        <f t="shared" si="1"/>
        <v>66200</v>
      </c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84"/>
    </row>
    <row r="66" spans="1:110" ht="45" customHeight="1">
      <c r="A66" s="130" t="s">
        <v>29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1"/>
      <c r="AC66" s="139"/>
      <c r="AD66" s="140"/>
      <c r="AE66" s="140"/>
      <c r="AF66" s="140"/>
      <c r="AG66" s="140"/>
      <c r="AH66" s="140"/>
      <c r="AI66" s="140" t="s">
        <v>374</v>
      </c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1">
        <f>BC67</f>
        <v>66400</v>
      </c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>
        <f>BW67</f>
        <v>200</v>
      </c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>
        <f t="shared" si="1"/>
        <v>66200</v>
      </c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4"/>
    </row>
    <row r="67" spans="1:110" ht="45.75" customHeight="1">
      <c r="A67" s="130" t="s">
        <v>29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1"/>
      <c r="AC67" s="139"/>
      <c r="AD67" s="140"/>
      <c r="AE67" s="140"/>
      <c r="AF67" s="140"/>
      <c r="AG67" s="140"/>
      <c r="AH67" s="140"/>
      <c r="AI67" s="140" t="s">
        <v>398</v>
      </c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1">
        <v>66400</v>
      </c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>
        <v>200</v>
      </c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>
        <f aca="true" t="shared" si="2" ref="CO67:CO72">BC67-BW67</f>
        <v>66200</v>
      </c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4"/>
    </row>
    <row r="68" spans="1:110" ht="13.5" customHeight="1">
      <c r="A68" s="111" t="s">
        <v>87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90"/>
      <c r="AC68" s="132"/>
      <c r="AD68" s="133"/>
      <c r="AE68" s="133"/>
      <c r="AF68" s="133"/>
      <c r="AG68" s="133"/>
      <c r="AH68" s="134"/>
      <c r="AI68" s="101" t="s">
        <v>94</v>
      </c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  <c r="BC68" s="119">
        <f>BC69</f>
        <v>6763310</v>
      </c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1"/>
      <c r="BW68" s="119">
        <f>BW70+BW73+BW78</f>
        <v>1082000</v>
      </c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1"/>
      <c r="CO68" s="119">
        <f t="shared" si="2"/>
        <v>5681310</v>
      </c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178"/>
    </row>
    <row r="69" spans="1:110" ht="33" customHeight="1">
      <c r="A69" s="108" t="s">
        <v>88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9"/>
      <c r="AC69" s="132"/>
      <c r="AD69" s="133"/>
      <c r="AE69" s="133"/>
      <c r="AF69" s="133"/>
      <c r="AG69" s="133"/>
      <c r="AH69" s="134"/>
      <c r="AI69" s="135" t="s">
        <v>172</v>
      </c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4"/>
      <c r="BC69" s="127">
        <f>BC70+BC73+BC78</f>
        <v>6763310</v>
      </c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9"/>
      <c r="BW69" s="117">
        <f>BW70+BW73+BW78</f>
        <v>1082000</v>
      </c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90"/>
      <c r="CO69" s="127">
        <f t="shared" si="2"/>
        <v>5681310</v>
      </c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88"/>
    </row>
    <row r="70" spans="1:110" ht="33.75" customHeight="1">
      <c r="A70" s="111" t="s">
        <v>111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90"/>
      <c r="AC70" s="91"/>
      <c r="AD70" s="92"/>
      <c r="AE70" s="92"/>
      <c r="AF70" s="92"/>
      <c r="AG70" s="92"/>
      <c r="AH70" s="93"/>
      <c r="AI70" s="101" t="s">
        <v>173</v>
      </c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  <c r="BC70" s="119">
        <f>BC71</f>
        <v>5186300</v>
      </c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1"/>
      <c r="BW70" s="119">
        <f>BW71</f>
        <v>933600</v>
      </c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1"/>
      <c r="CO70" s="119">
        <f t="shared" si="2"/>
        <v>4252700</v>
      </c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89"/>
    </row>
    <row r="71" spans="1:110" ht="26.25" customHeight="1">
      <c r="A71" s="108" t="s">
        <v>112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9"/>
      <c r="AC71" s="132"/>
      <c r="AD71" s="133"/>
      <c r="AE71" s="133"/>
      <c r="AF71" s="133"/>
      <c r="AG71" s="133"/>
      <c r="AH71" s="134"/>
      <c r="AI71" s="135" t="s">
        <v>174</v>
      </c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4"/>
      <c r="BC71" s="127">
        <f>BC72</f>
        <v>5186300</v>
      </c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9"/>
      <c r="BW71" s="127">
        <f>BW72</f>
        <v>933600</v>
      </c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9"/>
      <c r="CO71" s="127">
        <f t="shared" si="2"/>
        <v>4252700</v>
      </c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88"/>
    </row>
    <row r="72" spans="1:110" ht="24.75" customHeight="1">
      <c r="A72" s="108" t="s">
        <v>397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9"/>
      <c r="AC72" s="132"/>
      <c r="AD72" s="133"/>
      <c r="AE72" s="133"/>
      <c r="AF72" s="133"/>
      <c r="AG72" s="133"/>
      <c r="AH72" s="134"/>
      <c r="AI72" s="135" t="s">
        <v>175</v>
      </c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4"/>
      <c r="BC72" s="127">
        <v>5186300</v>
      </c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9"/>
      <c r="BW72" s="127">
        <v>933600</v>
      </c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9"/>
      <c r="CO72" s="127">
        <f t="shared" si="2"/>
        <v>4252700</v>
      </c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88"/>
    </row>
    <row r="73" spans="1:110" ht="35.25" customHeight="1">
      <c r="A73" s="136" t="s">
        <v>113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7"/>
      <c r="AC73" s="139"/>
      <c r="AD73" s="140"/>
      <c r="AE73" s="140"/>
      <c r="AF73" s="140"/>
      <c r="AG73" s="140"/>
      <c r="AH73" s="140"/>
      <c r="AI73" s="142" t="s">
        <v>176</v>
      </c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15">
        <f>BC74+BC76</f>
        <v>164900</v>
      </c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>
        <f>BW74+BW76</f>
        <v>148400</v>
      </c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>
        <f>BC73-BW73</f>
        <v>16500</v>
      </c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05"/>
    </row>
    <row r="74" spans="1:110" ht="35.25" customHeight="1">
      <c r="A74" s="130" t="s">
        <v>114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1"/>
      <c r="AC74" s="139"/>
      <c r="AD74" s="140"/>
      <c r="AE74" s="140"/>
      <c r="AF74" s="140"/>
      <c r="AG74" s="140"/>
      <c r="AH74" s="140"/>
      <c r="AI74" s="140" t="s">
        <v>177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1">
        <f>BC75</f>
        <v>164700</v>
      </c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>
        <f>BW75</f>
        <v>148200</v>
      </c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>
        <f>BC74-BW74</f>
        <v>16500</v>
      </c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07"/>
    </row>
    <row r="75" spans="1:110" ht="45" customHeight="1" thickBot="1">
      <c r="A75" s="130" t="s">
        <v>396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1"/>
      <c r="AC75" s="104"/>
      <c r="AD75" s="102"/>
      <c r="AE75" s="102"/>
      <c r="AF75" s="102"/>
      <c r="AG75" s="102"/>
      <c r="AH75" s="102"/>
      <c r="AI75" s="102" t="s">
        <v>178</v>
      </c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>
        <v>164700</v>
      </c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>
        <v>148200</v>
      </c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>
        <f>BC75-BW75</f>
        <v>16500</v>
      </c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6"/>
    </row>
    <row r="76" spans="1:110" ht="36.75" customHeight="1" thickBot="1">
      <c r="A76" s="130" t="s">
        <v>137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1"/>
      <c r="AC76" s="104"/>
      <c r="AD76" s="102"/>
      <c r="AE76" s="102"/>
      <c r="AF76" s="102"/>
      <c r="AG76" s="102"/>
      <c r="AH76" s="102"/>
      <c r="AI76" s="102" t="s">
        <v>179</v>
      </c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3">
        <v>200</v>
      </c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>
        <f>BW77</f>
        <v>200</v>
      </c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>
        <f>CO77</f>
        <v>0</v>
      </c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6"/>
    </row>
    <row r="77" spans="1:110" ht="32.25" customHeight="1" thickBot="1">
      <c r="A77" s="130" t="s">
        <v>395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1"/>
      <c r="AC77" s="104"/>
      <c r="AD77" s="102"/>
      <c r="AE77" s="102"/>
      <c r="AF77" s="102"/>
      <c r="AG77" s="102"/>
      <c r="AH77" s="102"/>
      <c r="AI77" s="102" t="s">
        <v>179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>
        <v>200</v>
      </c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>
        <v>200</v>
      </c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>
        <f>BC77-BW77</f>
        <v>0</v>
      </c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6"/>
    </row>
    <row r="78" spans="1:110" ht="12" customHeight="1">
      <c r="A78" s="136" t="s">
        <v>115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7"/>
      <c r="AC78" s="139"/>
      <c r="AD78" s="140"/>
      <c r="AE78" s="140"/>
      <c r="AF78" s="140"/>
      <c r="AG78" s="140"/>
      <c r="AH78" s="140"/>
      <c r="AI78" s="142" t="s">
        <v>184</v>
      </c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15">
        <f>BC79</f>
        <v>1412110</v>
      </c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>
        <f>BW79</f>
        <v>0</v>
      </c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>
        <f>BC78-BW78</f>
        <v>1412110</v>
      </c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05"/>
    </row>
    <row r="79" spans="1:110" ht="21.75" customHeight="1">
      <c r="A79" s="130" t="s">
        <v>142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1"/>
      <c r="AC79" s="139"/>
      <c r="AD79" s="140"/>
      <c r="AE79" s="140"/>
      <c r="AF79" s="140"/>
      <c r="AG79" s="140"/>
      <c r="AH79" s="140"/>
      <c r="AI79" s="140" t="s">
        <v>180</v>
      </c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1">
        <f>BC80</f>
        <v>1412110</v>
      </c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>
        <f>BW80</f>
        <v>0</v>
      </c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>
        <f>CO80</f>
        <v>1412110</v>
      </c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07"/>
    </row>
    <row r="80" spans="1:110" ht="22.5" customHeight="1">
      <c r="A80" s="130" t="s">
        <v>394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1"/>
      <c r="AC80" s="139"/>
      <c r="AD80" s="140"/>
      <c r="AE80" s="140"/>
      <c r="AF80" s="140"/>
      <c r="AG80" s="140"/>
      <c r="AH80" s="140"/>
      <c r="AI80" s="140" t="s">
        <v>181</v>
      </c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1">
        <v>1412110</v>
      </c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>
        <v>0</v>
      </c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>
        <f>BC80-BW80</f>
        <v>1412110</v>
      </c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07"/>
    </row>
    <row r="81" spans="1:110" ht="10.5" customHeight="1">
      <c r="A81" s="130" t="s">
        <v>182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1"/>
      <c r="AC81" s="139"/>
      <c r="AD81" s="140"/>
      <c r="AE81" s="140"/>
      <c r="AF81" s="140"/>
      <c r="AG81" s="140"/>
      <c r="AH81" s="140"/>
      <c r="AI81" s="140" t="s">
        <v>183</v>
      </c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07"/>
    </row>
    <row r="82" spans="1:110" ht="14.25" customHeight="1">
      <c r="A82" s="130" t="s">
        <v>68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1"/>
      <c r="AC82" s="139"/>
      <c r="AD82" s="140"/>
      <c r="AE82" s="140"/>
      <c r="AF82" s="140"/>
      <c r="AG82" s="140"/>
      <c r="AH82" s="140"/>
      <c r="AI82" s="140" t="s">
        <v>183</v>
      </c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1">
        <f>BC12</f>
        <v>12315210</v>
      </c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>
        <f>BW12</f>
        <v>1985155.85</v>
      </c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>
        <f>CO12</f>
        <v>10330054.15</v>
      </c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07"/>
    </row>
  </sheetData>
  <sheetProtection/>
  <mergeCells count="455">
    <mergeCell ref="BC36:BQ36"/>
    <mergeCell ref="BW35:CK35"/>
    <mergeCell ref="BW36:CK36"/>
    <mergeCell ref="CO35:DC35"/>
    <mergeCell ref="CO36:DC36"/>
    <mergeCell ref="A23:AB23"/>
    <mergeCell ref="A24:AB24"/>
    <mergeCell ref="A25:AB25"/>
    <mergeCell ref="AI25:BB25"/>
    <mergeCell ref="AC23:AH23"/>
    <mergeCell ref="AC24:AH24"/>
    <mergeCell ref="AC25:AH25"/>
    <mergeCell ref="AI24:BB24"/>
    <mergeCell ref="AI23:BB23"/>
    <mergeCell ref="A75:AB75"/>
    <mergeCell ref="A74:AB74"/>
    <mergeCell ref="AC74:AH74"/>
    <mergeCell ref="AI73:BB73"/>
    <mergeCell ref="A73:AB73"/>
    <mergeCell ref="AI75:BB75"/>
    <mergeCell ref="AC75:AH75"/>
    <mergeCell ref="AI74:BB74"/>
    <mergeCell ref="A67:AB67"/>
    <mergeCell ref="A66:AB66"/>
    <mergeCell ref="AC80:AH80"/>
    <mergeCell ref="A80:AB80"/>
    <mergeCell ref="A78:AB78"/>
    <mergeCell ref="A79:AB79"/>
    <mergeCell ref="AC79:AH79"/>
    <mergeCell ref="AC78:AH78"/>
    <mergeCell ref="AC73:AH73"/>
    <mergeCell ref="A68:AB68"/>
    <mergeCell ref="AI80:BB80"/>
    <mergeCell ref="BC80:BV80"/>
    <mergeCell ref="BC79:BV79"/>
    <mergeCell ref="BC78:BV78"/>
    <mergeCell ref="AI79:BB79"/>
    <mergeCell ref="AI78:BB78"/>
    <mergeCell ref="BW81:CN81"/>
    <mergeCell ref="CO81:DF81"/>
    <mergeCell ref="CO80:DF80"/>
    <mergeCell ref="CO67:DF67"/>
    <mergeCell ref="CO79:DF79"/>
    <mergeCell ref="BW78:CN78"/>
    <mergeCell ref="BW80:CN80"/>
    <mergeCell ref="BW79:CN79"/>
    <mergeCell ref="BW72:CN72"/>
    <mergeCell ref="CO72:DF72"/>
    <mergeCell ref="A81:AB81"/>
    <mergeCell ref="AC81:AH81"/>
    <mergeCell ref="AI81:BB81"/>
    <mergeCell ref="BC81:BV81"/>
    <mergeCell ref="CO45:DF45"/>
    <mergeCell ref="BW61:CN61"/>
    <mergeCell ref="BW49:CK49"/>
    <mergeCell ref="CO49:DB49"/>
    <mergeCell ref="CO61:DF61"/>
    <mergeCell ref="BW53:CN53"/>
    <mergeCell ref="CO53:DF53"/>
    <mergeCell ref="BW54:CN54"/>
    <mergeCell ref="CO54:DF54"/>
    <mergeCell ref="BW56:CN56"/>
    <mergeCell ref="BC23:BQ23"/>
    <mergeCell ref="CO40:DF40"/>
    <mergeCell ref="CO23:DC23"/>
    <mergeCell ref="CO43:DF43"/>
    <mergeCell ref="CO42:DF42"/>
    <mergeCell ref="BW43:CN43"/>
    <mergeCell ref="BW42:CN42"/>
    <mergeCell ref="BW39:CN39"/>
    <mergeCell ref="CO37:DF37"/>
    <mergeCell ref="BC38:BV38"/>
    <mergeCell ref="AC26:AH26"/>
    <mergeCell ref="AC27:AH27"/>
    <mergeCell ref="AC28:AH28"/>
    <mergeCell ref="BW27:CK27"/>
    <mergeCell ref="BC27:BQ27"/>
    <mergeCell ref="BC28:BQ28"/>
    <mergeCell ref="BW28:CK28"/>
    <mergeCell ref="AI26:BB26"/>
    <mergeCell ref="AI27:BB27"/>
    <mergeCell ref="AI28:BB28"/>
    <mergeCell ref="A20:AB20"/>
    <mergeCell ref="AC20:AH20"/>
    <mergeCell ref="A21:AB21"/>
    <mergeCell ref="A22:AB22"/>
    <mergeCell ref="AC22:AH22"/>
    <mergeCell ref="AC21:AH21"/>
    <mergeCell ref="BC33:BQ33"/>
    <mergeCell ref="AC33:AH33"/>
    <mergeCell ref="AC34:AH34"/>
    <mergeCell ref="AC38:AH38"/>
    <mergeCell ref="AC37:AH37"/>
    <mergeCell ref="AC35:AH35"/>
    <mergeCell ref="AC36:AH36"/>
    <mergeCell ref="AI35:BB35"/>
    <mergeCell ref="AI36:BB36"/>
    <mergeCell ref="BC35:BQ35"/>
    <mergeCell ref="AI29:BB29"/>
    <mergeCell ref="AI39:BB39"/>
    <mergeCell ref="AI37:BB37"/>
    <mergeCell ref="AI70:BB70"/>
    <mergeCell ref="AI57:BB57"/>
    <mergeCell ref="AI30:BB30"/>
    <mergeCell ref="AI54:BB54"/>
    <mergeCell ref="AI49:BB49"/>
    <mergeCell ref="AI47:BB47"/>
    <mergeCell ref="AI62:BB62"/>
    <mergeCell ref="AC67:AH67"/>
    <mergeCell ref="AI67:BB67"/>
    <mergeCell ref="AI68:BB68"/>
    <mergeCell ref="AC68:AH68"/>
    <mergeCell ref="A82:AB82"/>
    <mergeCell ref="A19:AB19"/>
    <mergeCell ref="AC18:AH18"/>
    <mergeCell ref="A18:AB18"/>
    <mergeCell ref="AC82:AH82"/>
    <mergeCell ref="A34:AB34"/>
    <mergeCell ref="A37:AB37"/>
    <mergeCell ref="A38:AB38"/>
    <mergeCell ref="A39:AB39"/>
    <mergeCell ref="A40:AB40"/>
    <mergeCell ref="CO82:DF82"/>
    <mergeCell ref="AI46:BB46"/>
    <mergeCell ref="BC46:BV46"/>
    <mergeCell ref="BW82:CN82"/>
    <mergeCell ref="BC63:BV63"/>
    <mergeCell ref="AI82:BB82"/>
    <mergeCell ref="BC82:BV82"/>
    <mergeCell ref="AI63:BB63"/>
    <mergeCell ref="BC57:BV57"/>
    <mergeCell ref="AI48:BB48"/>
    <mergeCell ref="A16:AB16"/>
    <mergeCell ref="A17:AB17"/>
    <mergeCell ref="AC16:AH16"/>
    <mergeCell ref="BC70:BV70"/>
    <mergeCell ref="AI65:BB65"/>
    <mergeCell ref="BC65:BV65"/>
    <mergeCell ref="BC69:BV69"/>
    <mergeCell ref="BC39:BV39"/>
    <mergeCell ref="AI16:BB16"/>
    <mergeCell ref="A32:AB32"/>
    <mergeCell ref="BC72:BV72"/>
    <mergeCell ref="BC71:BV71"/>
    <mergeCell ref="BW70:CN70"/>
    <mergeCell ref="BW71:CN71"/>
    <mergeCell ref="AC58:AH58"/>
    <mergeCell ref="AI58:BB58"/>
    <mergeCell ref="BW66:CN66"/>
    <mergeCell ref="BC61:BV61"/>
    <mergeCell ref="BW64:CN64"/>
    <mergeCell ref="BC64:BV64"/>
    <mergeCell ref="AI64:BB64"/>
    <mergeCell ref="AI66:BB66"/>
    <mergeCell ref="AC66:AH66"/>
    <mergeCell ref="AI61:BB61"/>
    <mergeCell ref="CO70:DF70"/>
    <mergeCell ref="CO71:DF71"/>
    <mergeCell ref="BW65:CN65"/>
    <mergeCell ref="BW69:CN69"/>
    <mergeCell ref="CO66:DF66"/>
    <mergeCell ref="CO65:DF65"/>
    <mergeCell ref="BW68:CN68"/>
    <mergeCell ref="BW67:CN67"/>
    <mergeCell ref="CO68:DF68"/>
    <mergeCell ref="BW62:CN62"/>
    <mergeCell ref="BC62:BV62"/>
    <mergeCell ref="CO69:DF69"/>
    <mergeCell ref="BW63:CN63"/>
    <mergeCell ref="BC66:BV66"/>
    <mergeCell ref="BC68:BV68"/>
    <mergeCell ref="BC67:BV67"/>
    <mergeCell ref="CO64:DF64"/>
    <mergeCell ref="AI69:BB69"/>
    <mergeCell ref="CO63:DF63"/>
    <mergeCell ref="CO57:DF57"/>
    <mergeCell ref="BC56:BV56"/>
    <mergeCell ref="CO58:DF58"/>
    <mergeCell ref="BW57:CN57"/>
    <mergeCell ref="BC58:BV58"/>
    <mergeCell ref="BW58:CN58"/>
    <mergeCell ref="CO56:DF56"/>
    <mergeCell ref="CO62:DF62"/>
    <mergeCell ref="BC43:BV43"/>
    <mergeCell ref="BW41:CN41"/>
    <mergeCell ref="BW48:CN48"/>
    <mergeCell ref="CO52:DF52"/>
    <mergeCell ref="BW52:CN52"/>
    <mergeCell ref="CO51:DF51"/>
    <mergeCell ref="CO47:DF47"/>
    <mergeCell ref="CO46:DF46"/>
    <mergeCell ref="CO50:DF50"/>
    <mergeCell ref="BW51:CN51"/>
    <mergeCell ref="BC48:BV48"/>
    <mergeCell ref="BC51:BV51"/>
    <mergeCell ref="BC49:BQ49"/>
    <mergeCell ref="CO48:DF48"/>
    <mergeCell ref="BW50:CN50"/>
    <mergeCell ref="BC45:BV45"/>
    <mergeCell ref="BW45:CN45"/>
    <mergeCell ref="BC47:BV47"/>
    <mergeCell ref="BW47:CN47"/>
    <mergeCell ref="BW46:CN46"/>
    <mergeCell ref="CO15:DF15"/>
    <mergeCell ref="CO29:DF29"/>
    <mergeCell ref="CO19:DF19"/>
    <mergeCell ref="CO20:DF20"/>
    <mergeCell ref="CO21:DF21"/>
    <mergeCell ref="CO26:DC26"/>
    <mergeCell ref="CO27:DC27"/>
    <mergeCell ref="CO25:DC25"/>
    <mergeCell ref="CO31:DB31"/>
    <mergeCell ref="CO32:DG32"/>
    <mergeCell ref="CO24:DC24"/>
    <mergeCell ref="CO30:DF30"/>
    <mergeCell ref="CO34:DC34"/>
    <mergeCell ref="CO33:DC33"/>
    <mergeCell ref="CO28:DC28"/>
    <mergeCell ref="CO10:DF10"/>
    <mergeCell ref="CO18:DF18"/>
    <mergeCell ref="CO14:DF14"/>
    <mergeCell ref="CO22:DF22"/>
    <mergeCell ref="CO11:DF11"/>
    <mergeCell ref="CO17:DF17"/>
    <mergeCell ref="CO13:DF13"/>
    <mergeCell ref="CO12:DF12"/>
    <mergeCell ref="CO16:DF16"/>
    <mergeCell ref="V1:CM1"/>
    <mergeCell ref="AP6:CB6"/>
    <mergeCell ref="A6:AO6"/>
    <mergeCell ref="CO1:DF1"/>
    <mergeCell ref="CO2:DF2"/>
    <mergeCell ref="AS3:BJ3"/>
    <mergeCell ref="BW10:CN10"/>
    <mergeCell ref="AI10:BB10"/>
    <mergeCell ref="CO39:DF39"/>
    <mergeCell ref="CO38:DF38"/>
    <mergeCell ref="CO3:DF3"/>
    <mergeCell ref="CO4:DF5"/>
    <mergeCell ref="CO8:DF8"/>
    <mergeCell ref="CO6:DF6"/>
    <mergeCell ref="CO7:DF7"/>
    <mergeCell ref="A9:DF9"/>
    <mergeCell ref="AC10:AH10"/>
    <mergeCell ref="BL3:BW3"/>
    <mergeCell ref="S5:CB5"/>
    <mergeCell ref="A10:AB10"/>
    <mergeCell ref="A5:R5"/>
    <mergeCell ref="CD7:CN7"/>
    <mergeCell ref="CD6:CN6"/>
    <mergeCell ref="BC10:BV10"/>
    <mergeCell ref="BW14:CN14"/>
    <mergeCell ref="BC14:BV14"/>
    <mergeCell ref="BC15:BV15"/>
    <mergeCell ref="AC15:AH15"/>
    <mergeCell ref="AI12:BB12"/>
    <mergeCell ref="A11:AB11"/>
    <mergeCell ref="AI14:BB14"/>
    <mergeCell ref="A14:AB14"/>
    <mergeCell ref="AI11:BB11"/>
    <mergeCell ref="AC11:AH11"/>
    <mergeCell ref="A12:AB12"/>
    <mergeCell ref="AC12:AH12"/>
    <mergeCell ref="A15:AB15"/>
    <mergeCell ref="A30:AB30"/>
    <mergeCell ref="A29:AB29"/>
    <mergeCell ref="AC13:AH13"/>
    <mergeCell ref="A13:AB13"/>
    <mergeCell ref="AC29:AH29"/>
    <mergeCell ref="AC19:AH19"/>
    <mergeCell ref="A28:AB28"/>
    <mergeCell ref="A26:AB26"/>
    <mergeCell ref="A27:AB27"/>
    <mergeCell ref="BC13:BV13"/>
    <mergeCell ref="AC14:AH14"/>
    <mergeCell ref="AI19:BB19"/>
    <mergeCell ref="BC19:BV19"/>
    <mergeCell ref="AI15:BB15"/>
    <mergeCell ref="AI13:BB13"/>
    <mergeCell ref="BC16:BV16"/>
    <mergeCell ref="AC17:AH17"/>
    <mergeCell ref="AI17:BB17"/>
    <mergeCell ref="BC17:BV17"/>
    <mergeCell ref="A41:AB41"/>
    <mergeCell ref="A42:AB42"/>
    <mergeCell ref="A31:AB31"/>
    <mergeCell ref="A33:AB33"/>
    <mergeCell ref="A35:AB35"/>
    <mergeCell ref="A36:AB36"/>
    <mergeCell ref="A63:AB63"/>
    <mergeCell ref="AC63:AH63"/>
    <mergeCell ref="AC50:AH50"/>
    <mergeCell ref="A58:AB58"/>
    <mergeCell ref="AC54:AH54"/>
    <mergeCell ref="AC53:AH53"/>
    <mergeCell ref="AC51:AH51"/>
    <mergeCell ref="AC56:AH56"/>
    <mergeCell ref="AC52:AH52"/>
    <mergeCell ref="A54:AB54"/>
    <mergeCell ref="A43:AB43"/>
    <mergeCell ref="AC62:AH62"/>
    <mergeCell ref="AC61:AH61"/>
    <mergeCell ref="A62:AB62"/>
    <mergeCell ref="A61:AB61"/>
    <mergeCell ref="A56:AB56"/>
    <mergeCell ref="A46:AB46"/>
    <mergeCell ref="A53:AB53"/>
    <mergeCell ref="A48:AB48"/>
    <mergeCell ref="A52:AB52"/>
    <mergeCell ref="A70:AB70"/>
    <mergeCell ref="AC70:AH70"/>
    <mergeCell ref="AC69:AH69"/>
    <mergeCell ref="A69:AB69"/>
    <mergeCell ref="A64:AB64"/>
    <mergeCell ref="A65:AB65"/>
    <mergeCell ref="AC65:AH65"/>
    <mergeCell ref="AC64:AH64"/>
    <mergeCell ref="A72:AB72"/>
    <mergeCell ref="A71:AB71"/>
    <mergeCell ref="AC72:AH72"/>
    <mergeCell ref="AI72:BB72"/>
    <mergeCell ref="AC71:AH71"/>
    <mergeCell ref="AI71:BB71"/>
    <mergeCell ref="BC75:BV75"/>
    <mergeCell ref="BC74:BV74"/>
    <mergeCell ref="CO75:DF75"/>
    <mergeCell ref="BW74:CN74"/>
    <mergeCell ref="BC73:BV73"/>
    <mergeCell ref="BW76:CN76"/>
    <mergeCell ref="BW77:CN77"/>
    <mergeCell ref="CO78:DF78"/>
    <mergeCell ref="CO76:DF76"/>
    <mergeCell ref="CO73:DF73"/>
    <mergeCell ref="BW73:CN73"/>
    <mergeCell ref="CO77:DF77"/>
    <mergeCell ref="CO74:DF74"/>
    <mergeCell ref="BW75:CN75"/>
    <mergeCell ref="A76:AB76"/>
    <mergeCell ref="AC76:AH76"/>
    <mergeCell ref="AI76:BB76"/>
    <mergeCell ref="BC76:BV76"/>
    <mergeCell ref="A77:AB77"/>
    <mergeCell ref="AI77:BB77"/>
    <mergeCell ref="BC77:BV77"/>
    <mergeCell ref="AC77:AH77"/>
    <mergeCell ref="BW16:CN16"/>
    <mergeCell ref="BW23:CK23"/>
    <mergeCell ref="BW26:CK26"/>
    <mergeCell ref="BW18:CN18"/>
    <mergeCell ref="BW19:CN19"/>
    <mergeCell ref="BW22:CN22"/>
    <mergeCell ref="BW25:CK25"/>
    <mergeCell ref="BW24:CK24"/>
    <mergeCell ref="BW32:CK32"/>
    <mergeCell ref="BW29:CN29"/>
    <mergeCell ref="BW30:CN30"/>
    <mergeCell ref="BW31:CK31"/>
    <mergeCell ref="BC24:BQ24"/>
    <mergeCell ref="BC25:BQ25"/>
    <mergeCell ref="BC31:BQ31"/>
    <mergeCell ref="BC29:BV29"/>
    <mergeCell ref="BC30:BV30"/>
    <mergeCell ref="BC26:BQ26"/>
    <mergeCell ref="AC30:AH30"/>
    <mergeCell ref="BW33:CK33"/>
    <mergeCell ref="BW34:CK34"/>
    <mergeCell ref="BC32:BQ32"/>
    <mergeCell ref="AI33:BB33"/>
    <mergeCell ref="BC34:BQ34"/>
    <mergeCell ref="AI34:BB34"/>
    <mergeCell ref="AC31:AH31"/>
    <mergeCell ref="AC32:AH32"/>
    <mergeCell ref="AI31:BB31"/>
    <mergeCell ref="AI32:BB32"/>
    <mergeCell ref="AI18:BB18"/>
    <mergeCell ref="BC18:BV18"/>
    <mergeCell ref="BW11:CN11"/>
    <mergeCell ref="BW13:CN13"/>
    <mergeCell ref="BW12:CN12"/>
    <mergeCell ref="BC12:BV12"/>
    <mergeCell ref="BW15:CN15"/>
    <mergeCell ref="BC11:BV11"/>
    <mergeCell ref="BW17:CN17"/>
    <mergeCell ref="BW37:CN37"/>
    <mergeCell ref="BC37:BV37"/>
    <mergeCell ref="AC39:AH39"/>
    <mergeCell ref="AI42:BB42"/>
    <mergeCell ref="AC42:AH42"/>
    <mergeCell ref="AI40:BB40"/>
    <mergeCell ref="AI41:BB41"/>
    <mergeCell ref="BC42:BV42"/>
    <mergeCell ref="BW38:CN38"/>
    <mergeCell ref="AI38:BB38"/>
    <mergeCell ref="AC57:AH57"/>
    <mergeCell ref="A57:AB57"/>
    <mergeCell ref="A49:AB49"/>
    <mergeCell ref="AC49:AH49"/>
    <mergeCell ref="A55:AB55"/>
    <mergeCell ref="AC55:AH55"/>
    <mergeCell ref="AI55:BB55"/>
    <mergeCell ref="AC48:AH48"/>
    <mergeCell ref="A50:AB50"/>
    <mergeCell ref="A51:AB51"/>
    <mergeCell ref="AI51:BB51"/>
    <mergeCell ref="AI52:BB52"/>
    <mergeCell ref="BC54:BV54"/>
    <mergeCell ref="BC53:BV53"/>
    <mergeCell ref="AI20:BB20"/>
    <mergeCell ref="BW20:CN20"/>
    <mergeCell ref="BC22:BV22"/>
    <mergeCell ref="AI22:BB22"/>
    <mergeCell ref="BC20:BV20"/>
    <mergeCell ref="BW21:CN21"/>
    <mergeCell ref="AI21:BB21"/>
    <mergeCell ref="BC21:BV21"/>
    <mergeCell ref="CO41:DF41"/>
    <mergeCell ref="BC40:BV40"/>
    <mergeCell ref="BC41:BV41"/>
    <mergeCell ref="BW40:CN40"/>
    <mergeCell ref="AI45:BB45"/>
    <mergeCell ref="AC45:AH45"/>
    <mergeCell ref="AC40:AH40"/>
    <mergeCell ref="AC41:AH41"/>
    <mergeCell ref="AC43:AH43"/>
    <mergeCell ref="AI43:BB43"/>
    <mergeCell ref="AI59:BB59"/>
    <mergeCell ref="BC59:BQ59"/>
    <mergeCell ref="AC46:AH46"/>
    <mergeCell ref="A47:AB47"/>
    <mergeCell ref="AC47:AH47"/>
    <mergeCell ref="AI56:BB56"/>
    <mergeCell ref="AI53:BB53"/>
    <mergeCell ref="BC52:BV52"/>
    <mergeCell ref="BC50:BV50"/>
    <mergeCell ref="AI50:BB50"/>
    <mergeCell ref="BW59:CK59"/>
    <mergeCell ref="CO59:DB59"/>
    <mergeCell ref="A60:AB60"/>
    <mergeCell ref="AC60:AH60"/>
    <mergeCell ref="AI60:BB60"/>
    <mergeCell ref="BC60:BQ60"/>
    <mergeCell ref="BW60:CK60"/>
    <mergeCell ref="CO60:DC60"/>
    <mergeCell ref="A59:AB59"/>
    <mergeCell ref="AC59:AH59"/>
    <mergeCell ref="BC55:BQ55"/>
    <mergeCell ref="BW55:CK55"/>
    <mergeCell ref="CO55:DC55"/>
    <mergeCell ref="A44:AB44"/>
    <mergeCell ref="AC44:AH44"/>
    <mergeCell ref="AI44:BB44"/>
    <mergeCell ref="BC44:BQ44"/>
    <mergeCell ref="BW44:CJ44"/>
    <mergeCell ref="CO44:DB44"/>
    <mergeCell ref="A45:AB45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215"/>
  <sheetViews>
    <sheetView tabSelected="1" view="pageBreakPreview" zoomScaleSheetLayoutView="100" zoomScalePageLayoutView="0" workbookViewId="0" topLeftCell="A158">
      <selection activeCell="AZ152" sqref="AZ152:BV152"/>
    </sheetView>
  </sheetViews>
  <sheetFormatPr defaultColWidth="0.875" defaultRowHeight="12.75"/>
  <cols>
    <col min="1" max="9" width="0.875" style="16" customWidth="1"/>
    <col min="10" max="10" width="1.12109375" style="16" customWidth="1"/>
    <col min="11" max="21" width="0.875" style="16" customWidth="1"/>
    <col min="22" max="22" width="5.875" style="16" customWidth="1"/>
    <col min="23" max="26" width="0.875" style="16" customWidth="1"/>
    <col min="27" max="27" width="1.25" style="16" customWidth="1"/>
    <col min="28" max="28" width="0.2421875" style="16" hidden="1" customWidth="1"/>
    <col min="29" max="29" width="0.2421875" style="16" customWidth="1"/>
    <col min="30" max="34" width="0.875" style="16" customWidth="1"/>
    <col min="35" max="35" width="0.2421875" style="16" customWidth="1"/>
    <col min="36" max="50" width="0.875" style="16" customWidth="1"/>
    <col min="51" max="51" width="7.625" style="16" customWidth="1"/>
    <col min="52" max="52" width="0.12890625" style="16" customWidth="1"/>
    <col min="53" max="66" width="0.875" style="16" customWidth="1"/>
    <col min="67" max="67" width="0.12890625" style="16" customWidth="1"/>
    <col min="68" max="68" width="0.74609375" style="16" hidden="1" customWidth="1"/>
    <col min="69" max="74" width="0.875" style="16" hidden="1" customWidth="1"/>
    <col min="75" max="75" width="0.12890625" style="16" customWidth="1"/>
    <col min="76" max="89" width="0.875" style="16" customWidth="1"/>
    <col min="90" max="90" width="0.74609375" style="16" customWidth="1"/>
    <col min="91" max="92" width="0.875" style="16" hidden="1" customWidth="1"/>
    <col min="93" max="93" width="0.12890625" style="16" customWidth="1"/>
    <col min="94" max="107" width="0.875" style="16" customWidth="1"/>
    <col min="108" max="108" width="2.00390625" style="16" customWidth="1"/>
    <col min="109" max="109" width="0.37109375" style="16" customWidth="1"/>
    <col min="110" max="111" width="0.875" style="16" hidden="1" customWidth="1"/>
    <col min="112" max="16384" width="0.875" style="16" customWidth="1"/>
  </cols>
  <sheetData>
    <row r="1" spans="50:110" ht="12"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DF1" s="19" t="s">
        <v>69</v>
      </c>
    </row>
    <row r="2" spans="1:110" s="20" customFormat="1" ht="21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</row>
    <row r="3" spans="1:110" ht="33" customHeight="1">
      <c r="A3" s="149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 t="s">
        <v>35</v>
      </c>
      <c r="AD3" s="150"/>
      <c r="AE3" s="150"/>
      <c r="AF3" s="150"/>
      <c r="AG3" s="150"/>
      <c r="AH3" s="150"/>
      <c r="AI3" s="150" t="s">
        <v>121</v>
      </c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 t="s">
        <v>79</v>
      </c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 t="s">
        <v>36</v>
      </c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 t="s">
        <v>37</v>
      </c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75"/>
    </row>
    <row r="4" spans="1:110" s="21" customFormat="1" ht="12" customHeight="1" thickBot="1">
      <c r="A4" s="99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46">
        <v>2</v>
      </c>
      <c r="AD4" s="146"/>
      <c r="AE4" s="146"/>
      <c r="AF4" s="146"/>
      <c r="AG4" s="146"/>
      <c r="AH4" s="146"/>
      <c r="AI4" s="146">
        <v>3</v>
      </c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>
        <v>4</v>
      </c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>
        <v>5</v>
      </c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>
        <v>6</v>
      </c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80"/>
    </row>
    <row r="5" spans="1:110" s="23" customFormat="1" ht="24" customHeight="1">
      <c r="A5" s="255" t="s">
        <v>185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32"/>
      <c r="AC5" s="86" t="s">
        <v>49</v>
      </c>
      <c r="AD5" s="98"/>
      <c r="AE5" s="98"/>
      <c r="AF5" s="98"/>
      <c r="AG5" s="98"/>
      <c r="AH5" s="98"/>
      <c r="AI5" s="98" t="s">
        <v>391</v>
      </c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123">
        <f>AZ7+AZ88+AZ95+AZ112+AZ137+BA180+AZ189+AZ197+AZ205</f>
        <v>14250510</v>
      </c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>
        <f>BW7+BW88+BW95+BW112+BW137+BX180+BW189+BW197+BW205</f>
        <v>2229366.8</v>
      </c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>
        <f>AZ5-BW5</f>
        <v>12021143.2</v>
      </c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254"/>
    </row>
    <row r="6" spans="1:110" ht="12" customHeight="1">
      <c r="A6" s="96" t="s">
        <v>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7"/>
      <c r="AC6" s="139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07"/>
    </row>
    <row r="7" spans="1:110" s="23" customFormat="1" ht="25.5" customHeight="1">
      <c r="A7" s="136" t="s">
        <v>205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7"/>
      <c r="AC7" s="110"/>
      <c r="AD7" s="142"/>
      <c r="AE7" s="142"/>
      <c r="AF7" s="142"/>
      <c r="AG7" s="142"/>
      <c r="AH7" s="142"/>
      <c r="AI7" s="142" t="s">
        <v>390</v>
      </c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15">
        <f>AZ8+AZ20+AZ58+BA55</f>
        <v>4667000</v>
      </c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>
        <f>BW8+BW20+BW58</f>
        <v>1104353.24</v>
      </c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>
        <f>AZ7-BW7</f>
        <v>3562646.76</v>
      </c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05"/>
    </row>
    <row r="8" spans="1:110" s="23" customFormat="1" ht="44.25" customHeight="1">
      <c r="A8" s="136" t="s">
        <v>201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/>
      <c r="AC8" s="110"/>
      <c r="AD8" s="142"/>
      <c r="AE8" s="142"/>
      <c r="AF8" s="142"/>
      <c r="AG8" s="142"/>
      <c r="AH8" s="142"/>
      <c r="AI8" s="142" t="s">
        <v>389</v>
      </c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15">
        <f>AZ9</f>
        <v>915500</v>
      </c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>
        <f>BW9</f>
        <v>205669.71999999997</v>
      </c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>
        <f>CO9</f>
        <v>709830.28</v>
      </c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05"/>
    </row>
    <row r="9" spans="1:110" s="23" customFormat="1" ht="60.75" customHeight="1">
      <c r="A9" s="130" t="s">
        <v>202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139"/>
      <c r="AD9" s="140"/>
      <c r="AE9" s="140"/>
      <c r="AF9" s="140"/>
      <c r="AG9" s="140"/>
      <c r="AH9" s="140"/>
      <c r="AI9" s="140" t="s">
        <v>388</v>
      </c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1">
        <f>AZ10</f>
        <v>915500</v>
      </c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>
        <f>BW10</f>
        <v>205669.71999999997</v>
      </c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>
        <f>CO10</f>
        <v>709830.28</v>
      </c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07"/>
    </row>
    <row r="10" spans="1:110" s="23" customFormat="1" ht="12.75" customHeight="1">
      <c r="A10" s="130" t="s">
        <v>203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/>
      <c r="AC10" s="139"/>
      <c r="AD10" s="140"/>
      <c r="AE10" s="140"/>
      <c r="AF10" s="140"/>
      <c r="AG10" s="140"/>
      <c r="AH10" s="140"/>
      <c r="AI10" s="140" t="s">
        <v>387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1">
        <f>AZ11</f>
        <v>915500</v>
      </c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>
        <f>BW11</f>
        <v>205669.71999999997</v>
      </c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>
        <f>CO11</f>
        <v>709830.28</v>
      </c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07"/>
    </row>
    <row r="11" spans="1:110" s="23" customFormat="1" ht="113.25" customHeight="1">
      <c r="A11" s="130" t="s">
        <v>440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1"/>
      <c r="AC11" s="139"/>
      <c r="AD11" s="140"/>
      <c r="AE11" s="140"/>
      <c r="AF11" s="140"/>
      <c r="AG11" s="140"/>
      <c r="AH11" s="140"/>
      <c r="AI11" s="140" t="s">
        <v>386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1">
        <f>AZ12+AZ16</f>
        <v>915500</v>
      </c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>
        <f>BW12+BW16</f>
        <v>205669.71999999997</v>
      </c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>
        <f aca="true" t="shared" si="0" ref="CO11:CO20">AZ11-BW11</f>
        <v>709830.28</v>
      </c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07"/>
    </row>
    <row r="12" spans="1:110" s="23" customFormat="1" ht="23.25" customHeight="1">
      <c r="A12" s="130" t="s">
        <v>204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1"/>
      <c r="AC12" s="139"/>
      <c r="AD12" s="140"/>
      <c r="AE12" s="140"/>
      <c r="AF12" s="140"/>
      <c r="AG12" s="140"/>
      <c r="AH12" s="140"/>
      <c r="AI12" s="140" t="s">
        <v>385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1">
        <f>AZ13</f>
        <v>843500</v>
      </c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f>BW13</f>
        <v>188003.65999999997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>
        <f t="shared" si="0"/>
        <v>655496.3400000001</v>
      </c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07"/>
    </row>
    <row r="13" spans="1:110" ht="24" customHeight="1">
      <c r="A13" s="130" t="s">
        <v>126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39"/>
      <c r="AD13" s="140"/>
      <c r="AE13" s="140"/>
      <c r="AF13" s="140"/>
      <c r="AG13" s="140"/>
      <c r="AH13" s="140"/>
      <c r="AI13" s="140" t="s">
        <v>256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1">
        <f>AZ14+AZ15</f>
        <v>843500</v>
      </c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>
        <f>BW14+BW15</f>
        <v>188003.65999999997</v>
      </c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>
        <f t="shared" si="0"/>
        <v>655496.3400000001</v>
      </c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07"/>
    </row>
    <row r="14" spans="1:110" ht="12.75" customHeight="1">
      <c r="A14" s="130" t="s">
        <v>95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1"/>
      <c r="AC14" s="139"/>
      <c r="AD14" s="140"/>
      <c r="AE14" s="140"/>
      <c r="AF14" s="140"/>
      <c r="AG14" s="140"/>
      <c r="AH14" s="140"/>
      <c r="AI14" s="140" t="s">
        <v>257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27">
        <v>653700</v>
      </c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33"/>
      <c r="BU14" s="33"/>
      <c r="BV14" s="33"/>
      <c r="BW14" s="141">
        <v>149544.77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>
        <f t="shared" si="0"/>
        <v>504155.23</v>
      </c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07"/>
    </row>
    <row r="15" spans="1:110" ht="12" customHeight="1">
      <c r="A15" s="130" t="s">
        <v>127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9"/>
      <c r="AD15" s="140"/>
      <c r="AE15" s="140"/>
      <c r="AF15" s="140"/>
      <c r="AG15" s="140"/>
      <c r="AH15" s="140"/>
      <c r="AI15" s="140" t="s">
        <v>258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27">
        <v>189800</v>
      </c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9"/>
      <c r="BW15" s="141">
        <v>38458.89</v>
      </c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>
        <f t="shared" si="0"/>
        <v>151341.11</v>
      </c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07"/>
    </row>
    <row r="16" spans="1:110" ht="24" customHeight="1">
      <c r="A16" s="130" t="s">
        <v>232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39"/>
      <c r="AD16" s="140"/>
      <c r="AE16" s="140"/>
      <c r="AF16" s="140"/>
      <c r="AG16" s="140"/>
      <c r="AH16" s="140"/>
      <c r="AI16" s="140" t="s">
        <v>384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1">
        <f>AZ17</f>
        <v>72000</v>
      </c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>
        <f>BW17</f>
        <v>17666.059999999998</v>
      </c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>
        <f t="shared" si="0"/>
        <v>54333.94</v>
      </c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07"/>
    </row>
    <row r="17" spans="1:110" ht="23.25" customHeight="1">
      <c r="A17" s="130" t="s">
        <v>126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39"/>
      <c r="AD17" s="140"/>
      <c r="AE17" s="140"/>
      <c r="AF17" s="140"/>
      <c r="AG17" s="140"/>
      <c r="AH17" s="140"/>
      <c r="AI17" s="140" t="s">
        <v>259</v>
      </c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27">
        <f>AZ18+BA19</f>
        <v>72000</v>
      </c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41">
        <f>BW18+BX19</f>
        <v>17666.059999999998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>
        <f t="shared" si="0"/>
        <v>54333.94</v>
      </c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07"/>
    </row>
    <row r="18" spans="1:110" ht="12" customHeight="1">
      <c r="A18" s="130" t="s">
        <v>96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39"/>
      <c r="AD18" s="140"/>
      <c r="AE18" s="140"/>
      <c r="AF18" s="140"/>
      <c r="AG18" s="140"/>
      <c r="AH18" s="140"/>
      <c r="AI18" s="140" t="s">
        <v>260</v>
      </c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27">
        <v>55300</v>
      </c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9"/>
      <c r="BW18" s="141">
        <v>13568.4</v>
      </c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>
        <f t="shared" si="0"/>
        <v>41731.6</v>
      </c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07"/>
    </row>
    <row r="19" spans="1:112" ht="12" customHeight="1">
      <c r="A19" s="108" t="s">
        <v>127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29"/>
      <c r="AC19" s="53"/>
      <c r="AD19" s="135"/>
      <c r="AE19" s="133"/>
      <c r="AF19" s="133"/>
      <c r="AG19" s="133"/>
      <c r="AH19" s="134"/>
      <c r="AI19" s="54"/>
      <c r="AJ19" s="135" t="s">
        <v>437</v>
      </c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4"/>
      <c r="AZ19" s="28"/>
      <c r="BA19" s="128">
        <v>16700</v>
      </c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"/>
      <c r="BP19" s="12"/>
      <c r="BQ19" s="12"/>
      <c r="BR19" s="12"/>
      <c r="BS19" s="12"/>
      <c r="BT19" s="12"/>
      <c r="BU19" s="12"/>
      <c r="BV19" s="13"/>
      <c r="BW19" s="52"/>
      <c r="BX19" s="127">
        <v>4097.66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9"/>
      <c r="CM19" s="52"/>
      <c r="CN19" s="52"/>
      <c r="CO19" s="52"/>
      <c r="CP19" s="182">
        <f>BA19-BX19</f>
        <v>12602.34</v>
      </c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</row>
    <row r="20" spans="1:110" s="23" customFormat="1" ht="94.5" customHeight="1">
      <c r="A20" s="136" t="s">
        <v>206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10"/>
      <c r="AD20" s="142"/>
      <c r="AE20" s="142"/>
      <c r="AF20" s="142"/>
      <c r="AG20" s="142"/>
      <c r="AH20" s="142"/>
      <c r="AI20" s="142" t="s">
        <v>383</v>
      </c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15">
        <f>AZ21+AZ50</f>
        <v>3547300</v>
      </c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>
        <f>BW21+BW50</f>
        <v>876937.7199999999</v>
      </c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>
        <f t="shared" si="0"/>
        <v>2670362.2800000003</v>
      </c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05"/>
    </row>
    <row r="21" spans="1:112" s="23" customFormat="1" ht="58.5" customHeight="1">
      <c r="A21" s="130" t="s">
        <v>202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  <c r="AC21" s="139"/>
      <c r="AD21" s="140"/>
      <c r="AE21" s="140"/>
      <c r="AF21" s="140"/>
      <c r="AG21" s="140"/>
      <c r="AH21" s="140"/>
      <c r="AI21" s="140" t="s">
        <v>382</v>
      </c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>
        <f>AZ22</f>
        <v>3547100</v>
      </c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>
        <f>BW22</f>
        <v>876937.7199999999</v>
      </c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>
        <f>CO22</f>
        <v>2670162.2800000003</v>
      </c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07"/>
      <c r="DG21" s="16"/>
      <c r="DH21" s="16"/>
    </row>
    <row r="22" spans="1:110" s="23" customFormat="1" ht="12" customHeight="1">
      <c r="A22" s="130" t="s">
        <v>207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39"/>
      <c r="AD22" s="140"/>
      <c r="AE22" s="140"/>
      <c r="AF22" s="140"/>
      <c r="AG22" s="140"/>
      <c r="AH22" s="140"/>
      <c r="AI22" s="140" t="s">
        <v>381</v>
      </c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>
        <f>AZ23+AZ32+AZ45</f>
        <v>3547100</v>
      </c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>
        <f>BW23+BW33+BW45</f>
        <v>876937.7199999999</v>
      </c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>
        <f aca="true" t="shared" si="1" ref="CO22:CO27">AZ22-BW22</f>
        <v>2670162.2800000003</v>
      </c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07"/>
    </row>
    <row r="23" spans="1:110" s="23" customFormat="1" ht="99.75" customHeight="1">
      <c r="A23" s="130" t="s">
        <v>441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39"/>
      <c r="AD23" s="140"/>
      <c r="AE23" s="140"/>
      <c r="AF23" s="140"/>
      <c r="AG23" s="140"/>
      <c r="AH23" s="140"/>
      <c r="AI23" s="140" t="s">
        <v>380</v>
      </c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1">
        <f>AZ24+AZ28</f>
        <v>3178400</v>
      </c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>
        <f>BW24+BW28</f>
        <v>719515.08</v>
      </c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>
        <f t="shared" si="1"/>
        <v>2458884.92</v>
      </c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07"/>
    </row>
    <row r="24" spans="1:110" s="23" customFormat="1" ht="12" customHeight="1">
      <c r="A24" s="130" t="s">
        <v>204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1"/>
      <c r="AC24" s="139"/>
      <c r="AD24" s="140"/>
      <c r="AE24" s="140"/>
      <c r="AF24" s="140"/>
      <c r="AG24" s="140"/>
      <c r="AH24" s="140"/>
      <c r="AI24" s="140" t="s">
        <v>379</v>
      </c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1">
        <f>AZ25</f>
        <v>2843800</v>
      </c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>
        <f>BW25</f>
        <v>643865.74</v>
      </c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>
        <f t="shared" si="1"/>
        <v>2199934.26</v>
      </c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07"/>
    </row>
    <row r="25" spans="1:110" ht="24" customHeight="1">
      <c r="A25" s="130" t="s">
        <v>126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1"/>
      <c r="AC25" s="139"/>
      <c r="AD25" s="140"/>
      <c r="AE25" s="140"/>
      <c r="AF25" s="140"/>
      <c r="AG25" s="140"/>
      <c r="AH25" s="140"/>
      <c r="AI25" s="140" t="s">
        <v>261</v>
      </c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1">
        <f>AZ26+AZ27</f>
        <v>2843800</v>
      </c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>
        <f>BW26+BW27</f>
        <v>643865.74</v>
      </c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>
        <f t="shared" si="1"/>
        <v>2199934.26</v>
      </c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07"/>
    </row>
    <row r="26" spans="1:110" ht="12.75" customHeight="1">
      <c r="A26" s="130" t="s">
        <v>95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1"/>
      <c r="AC26" s="139"/>
      <c r="AD26" s="140"/>
      <c r="AE26" s="140"/>
      <c r="AF26" s="140"/>
      <c r="AG26" s="140"/>
      <c r="AH26" s="140"/>
      <c r="AI26" s="140" t="s">
        <v>262</v>
      </c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27">
        <v>2192800</v>
      </c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33"/>
      <c r="BU26" s="33"/>
      <c r="BV26" s="33"/>
      <c r="BW26" s="141">
        <v>488260.62</v>
      </c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>
        <f t="shared" si="1"/>
        <v>1704539.38</v>
      </c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07"/>
    </row>
    <row r="27" spans="1:110" ht="12" customHeight="1">
      <c r="A27" s="130" t="s">
        <v>127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1"/>
      <c r="AC27" s="139"/>
      <c r="AD27" s="140"/>
      <c r="AE27" s="140"/>
      <c r="AF27" s="140"/>
      <c r="AG27" s="140"/>
      <c r="AH27" s="140"/>
      <c r="AI27" s="140" t="s">
        <v>263</v>
      </c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27">
        <v>651000</v>
      </c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9"/>
      <c r="BW27" s="141">
        <v>155605.12</v>
      </c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>
        <f t="shared" si="1"/>
        <v>495394.88</v>
      </c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07"/>
    </row>
    <row r="28" spans="1:112" s="23" customFormat="1" ht="23.25" customHeight="1">
      <c r="A28" s="130" t="s">
        <v>232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1"/>
      <c r="AC28" s="139"/>
      <c r="AD28" s="140"/>
      <c r="AE28" s="140"/>
      <c r="AF28" s="140"/>
      <c r="AG28" s="140"/>
      <c r="AH28" s="140"/>
      <c r="AI28" s="140" t="s">
        <v>264</v>
      </c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27">
        <f>AZ29</f>
        <v>334600</v>
      </c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9"/>
      <c r="BW28" s="141">
        <f>BW29</f>
        <v>75649.34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>
        <f aca="true" t="shared" si="2" ref="CO28:CO37">AZ28-BW28</f>
        <v>258950.66</v>
      </c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07"/>
      <c r="DG28" s="16"/>
      <c r="DH28" s="16"/>
    </row>
    <row r="29" spans="1:110" ht="23.25" customHeight="1">
      <c r="A29" s="130" t="s">
        <v>126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  <c r="AC29" s="139"/>
      <c r="AD29" s="140"/>
      <c r="AE29" s="140"/>
      <c r="AF29" s="140"/>
      <c r="AG29" s="140"/>
      <c r="AH29" s="140"/>
      <c r="AI29" s="140" t="s">
        <v>265</v>
      </c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27">
        <f>AZ30+BA31</f>
        <v>334600</v>
      </c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9"/>
      <c r="BW29" s="141">
        <f>BW30+BX31</f>
        <v>75649.34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>
        <f t="shared" si="2"/>
        <v>258950.66</v>
      </c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07"/>
    </row>
    <row r="30" spans="1:110" ht="12" customHeight="1">
      <c r="A30" s="130" t="s">
        <v>96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1"/>
      <c r="AC30" s="139"/>
      <c r="AD30" s="140"/>
      <c r="AE30" s="140"/>
      <c r="AF30" s="140"/>
      <c r="AG30" s="140"/>
      <c r="AH30" s="140"/>
      <c r="AI30" s="140" t="s">
        <v>266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27">
        <v>257000</v>
      </c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9"/>
      <c r="BW30" s="141">
        <v>62991.6</v>
      </c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>
        <f t="shared" si="2"/>
        <v>194008.4</v>
      </c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07"/>
    </row>
    <row r="31" spans="1:112" ht="12" customHeight="1">
      <c r="A31" s="108" t="s">
        <v>127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29"/>
      <c r="AC31" s="22"/>
      <c r="AD31" s="133"/>
      <c r="AE31" s="133"/>
      <c r="AF31" s="133"/>
      <c r="AG31" s="133"/>
      <c r="AH31" s="134"/>
      <c r="AI31" s="54"/>
      <c r="AJ31" s="135" t="s">
        <v>438</v>
      </c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4"/>
      <c r="AZ31" s="28"/>
      <c r="BA31" s="128">
        <v>77600</v>
      </c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"/>
      <c r="BP31" s="12"/>
      <c r="BQ31" s="12"/>
      <c r="BR31" s="12"/>
      <c r="BS31" s="12"/>
      <c r="BT31" s="12"/>
      <c r="BU31" s="12"/>
      <c r="BV31" s="13"/>
      <c r="BW31" s="28"/>
      <c r="BX31" s="128">
        <v>12657.74</v>
      </c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"/>
      <c r="CN31" s="13"/>
      <c r="CO31" s="52"/>
      <c r="CP31" s="182">
        <f>BA31-BX31</f>
        <v>64942.26</v>
      </c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</row>
    <row r="32" spans="1:112" s="23" customFormat="1" ht="36" customHeight="1">
      <c r="A32" s="108" t="s">
        <v>208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32"/>
      <c r="AD32" s="133"/>
      <c r="AE32" s="133"/>
      <c r="AF32" s="133"/>
      <c r="AG32" s="133"/>
      <c r="AH32" s="134"/>
      <c r="AI32" s="140" t="s">
        <v>267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27">
        <f>AZ33</f>
        <v>361500</v>
      </c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9"/>
      <c r="BW32" s="127">
        <f>BW33</f>
        <v>155321.06</v>
      </c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9"/>
      <c r="CO32" s="141">
        <f t="shared" si="2"/>
        <v>206178.94</v>
      </c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07"/>
      <c r="DG32" s="16"/>
      <c r="DH32" s="16"/>
    </row>
    <row r="33" spans="1:112" s="23" customFormat="1" ht="116.25" customHeight="1">
      <c r="A33" s="108" t="s">
        <v>442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9"/>
      <c r="AC33" s="132"/>
      <c r="AD33" s="133"/>
      <c r="AE33" s="133"/>
      <c r="AF33" s="133"/>
      <c r="AG33" s="133"/>
      <c r="AH33" s="134"/>
      <c r="AI33" s="140" t="s">
        <v>268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27">
        <f>AZ34</f>
        <v>361500</v>
      </c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9"/>
      <c r="BW33" s="127">
        <f>BW34</f>
        <v>155321.06</v>
      </c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9"/>
      <c r="CO33" s="141">
        <f t="shared" si="2"/>
        <v>206178.94</v>
      </c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07"/>
      <c r="DG33" s="16"/>
      <c r="DH33" s="16"/>
    </row>
    <row r="34" spans="1:112" s="23" customFormat="1" ht="34.5" customHeight="1">
      <c r="A34" s="130" t="s">
        <v>209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1"/>
      <c r="AC34" s="139"/>
      <c r="AD34" s="140"/>
      <c r="AE34" s="140"/>
      <c r="AF34" s="140"/>
      <c r="AG34" s="140"/>
      <c r="AH34" s="140"/>
      <c r="AI34" s="140" t="s">
        <v>269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27">
        <f>AZ35+AZ41+AZ42</f>
        <v>361500</v>
      </c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9"/>
      <c r="BW34" s="141">
        <f>BW35+BW41+BW42</f>
        <v>155321.06</v>
      </c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27">
        <f t="shared" si="2"/>
        <v>206178.94</v>
      </c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88"/>
      <c r="DG34" s="16"/>
      <c r="DH34" s="16"/>
    </row>
    <row r="35" spans="1:110" ht="12" customHeight="1">
      <c r="A35" s="130" t="s">
        <v>128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1"/>
      <c r="AC35" s="139"/>
      <c r="AD35" s="140"/>
      <c r="AE35" s="140"/>
      <c r="AF35" s="140"/>
      <c r="AG35" s="140"/>
      <c r="AH35" s="140"/>
      <c r="AI35" s="140" t="s">
        <v>270</v>
      </c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27">
        <f>AZ36+AZ38+AZ39+AZ40+AZ37</f>
        <v>214200</v>
      </c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9"/>
      <c r="BW35" s="141">
        <f>BW36+BW37+BW38+BW39+BW40</f>
        <v>97073.79000000001</v>
      </c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>
        <f t="shared" si="2"/>
        <v>117126.20999999999</v>
      </c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07"/>
    </row>
    <row r="36" spans="1:110" ht="12" customHeight="1">
      <c r="A36" s="130" t="s">
        <v>98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1"/>
      <c r="AC36" s="139"/>
      <c r="AD36" s="140"/>
      <c r="AE36" s="140"/>
      <c r="AF36" s="140"/>
      <c r="AG36" s="140"/>
      <c r="AH36" s="140"/>
      <c r="AI36" s="140" t="s">
        <v>271</v>
      </c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27">
        <v>43400</v>
      </c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9"/>
      <c r="BW36" s="141">
        <v>9384.3</v>
      </c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>
        <f t="shared" si="2"/>
        <v>34015.7</v>
      </c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07"/>
    </row>
    <row r="37" spans="1:110" ht="12" customHeight="1">
      <c r="A37" s="130" t="s">
        <v>240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1"/>
      <c r="AC37" s="139"/>
      <c r="AD37" s="140"/>
      <c r="AE37" s="140"/>
      <c r="AF37" s="140"/>
      <c r="AG37" s="140"/>
      <c r="AH37" s="140"/>
      <c r="AI37" s="140" t="s">
        <v>272</v>
      </c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27">
        <v>3200</v>
      </c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9"/>
      <c r="BW37" s="141">
        <v>0</v>
      </c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>
        <f t="shared" si="2"/>
        <v>3200</v>
      </c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07"/>
    </row>
    <row r="38" spans="1:110" ht="12" customHeight="1">
      <c r="A38" s="130" t="s">
        <v>99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1"/>
      <c r="AC38" s="139"/>
      <c r="AD38" s="140"/>
      <c r="AE38" s="140"/>
      <c r="AF38" s="140"/>
      <c r="AG38" s="140"/>
      <c r="AH38" s="140"/>
      <c r="AI38" s="140" t="s">
        <v>273</v>
      </c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27">
        <v>70000</v>
      </c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9"/>
      <c r="BW38" s="141">
        <v>21209.12</v>
      </c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>
        <f aca="true" t="shared" si="3" ref="CO38:CO44">AZ38-BW38</f>
        <v>48790.880000000005</v>
      </c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07"/>
    </row>
    <row r="39" spans="1:110" ht="23.25" customHeight="1">
      <c r="A39" s="130" t="s">
        <v>129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1"/>
      <c r="AC39" s="139"/>
      <c r="AD39" s="140"/>
      <c r="AE39" s="140"/>
      <c r="AF39" s="140"/>
      <c r="AG39" s="140"/>
      <c r="AH39" s="140"/>
      <c r="AI39" s="140" t="s">
        <v>274</v>
      </c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27">
        <v>26700</v>
      </c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9"/>
      <c r="BW39" s="141">
        <v>6082.5</v>
      </c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>
        <f t="shared" si="3"/>
        <v>20617.5</v>
      </c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07"/>
    </row>
    <row r="40" spans="1:110" ht="11.25" customHeight="1">
      <c r="A40" s="130" t="s">
        <v>130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1"/>
      <c r="AC40" s="139"/>
      <c r="AD40" s="140"/>
      <c r="AE40" s="140"/>
      <c r="AF40" s="140"/>
      <c r="AG40" s="140"/>
      <c r="AH40" s="140"/>
      <c r="AI40" s="140" t="s">
        <v>275</v>
      </c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27">
        <v>70900</v>
      </c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9"/>
      <c r="BW40" s="141">
        <v>60397.87</v>
      </c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>
        <f t="shared" si="3"/>
        <v>10502.129999999997</v>
      </c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07"/>
    </row>
    <row r="41" spans="1:110" ht="11.25" customHeight="1">
      <c r="A41" s="130" t="s">
        <v>100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1"/>
      <c r="AC41" s="139"/>
      <c r="AD41" s="140"/>
      <c r="AE41" s="140"/>
      <c r="AF41" s="140"/>
      <c r="AG41" s="140"/>
      <c r="AH41" s="140"/>
      <c r="AI41" s="140" t="s">
        <v>276</v>
      </c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27">
        <v>3000</v>
      </c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9"/>
      <c r="BW41" s="141">
        <v>4.27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>
        <f>AZ41-BW41</f>
        <v>2995.73</v>
      </c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07"/>
    </row>
    <row r="42" spans="1:110" ht="11.25" customHeight="1">
      <c r="A42" s="130" t="s">
        <v>101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/>
      <c r="AC42" s="139"/>
      <c r="AD42" s="140"/>
      <c r="AE42" s="140"/>
      <c r="AF42" s="140"/>
      <c r="AG42" s="140"/>
      <c r="AH42" s="140"/>
      <c r="AI42" s="140" t="s">
        <v>277</v>
      </c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27">
        <f>AZ44+AZ43</f>
        <v>144300</v>
      </c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141">
        <f>BW43+BW44</f>
        <v>58243</v>
      </c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>
        <f t="shared" si="3"/>
        <v>86057</v>
      </c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07"/>
    </row>
    <row r="43" spans="1:110" ht="22.5" customHeight="1">
      <c r="A43" s="130" t="s">
        <v>102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9"/>
      <c r="AD43" s="140"/>
      <c r="AE43" s="140"/>
      <c r="AF43" s="140"/>
      <c r="AG43" s="140"/>
      <c r="AH43" s="140"/>
      <c r="AI43" s="140" t="s">
        <v>278</v>
      </c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27">
        <v>30000</v>
      </c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9"/>
      <c r="BW43" s="141">
        <v>28195</v>
      </c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>
        <f>AZ43-BW43</f>
        <v>1805</v>
      </c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07"/>
    </row>
    <row r="44" spans="1:110" ht="22.5" customHeight="1">
      <c r="A44" s="130" t="s">
        <v>103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1"/>
      <c r="AC44" s="139"/>
      <c r="AD44" s="140"/>
      <c r="AE44" s="140"/>
      <c r="AF44" s="140"/>
      <c r="AG44" s="140"/>
      <c r="AH44" s="140"/>
      <c r="AI44" s="140" t="s">
        <v>279</v>
      </c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27">
        <v>114300</v>
      </c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9"/>
      <c r="BW44" s="141">
        <v>30048</v>
      </c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>
        <f t="shared" si="3"/>
        <v>84252</v>
      </c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07"/>
    </row>
    <row r="45" spans="1:112" s="23" customFormat="1" ht="57.75" customHeight="1">
      <c r="A45" s="222" t="s">
        <v>443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131"/>
      <c r="AC45" s="139"/>
      <c r="AD45" s="140"/>
      <c r="AE45" s="140"/>
      <c r="AF45" s="140"/>
      <c r="AG45" s="140"/>
      <c r="AH45" s="140"/>
      <c r="AI45" s="140" t="s">
        <v>280</v>
      </c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27">
        <f>AZ48+BA46</f>
        <v>7200</v>
      </c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9"/>
      <c r="BW45" s="141">
        <f>BX46+BW48</f>
        <v>2101.58</v>
      </c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>
        <f>CO48</f>
        <v>5003.42</v>
      </c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9"/>
      <c r="DG45" s="16"/>
      <c r="DH45" s="16"/>
    </row>
    <row r="46" spans="1:112" s="23" customFormat="1" ht="23.25" customHeight="1">
      <c r="A46" s="219" t="s">
        <v>210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9"/>
      <c r="AC46" s="53"/>
      <c r="AD46" s="135"/>
      <c r="AE46" s="133"/>
      <c r="AF46" s="133"/>
      <c r="AG46" s="133"/>
      <c r="AH46" s="134"/>
      <c r="AI46" s="54"/>
      <c r="AJ46" s="135" t="s">
        <v>392</v>
      </c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28"/>
      <c r="BA46" s="128">
        <f>BA47</f>
        <v>100</v>
      </c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"/>
      <c r="BP46" s="12"/>
      <c r="BQ46" s="12"/>
      <c r="BR46" s="12"/>
      <c r="BS46" s="12"/>
      <c r="BT46" s="12"/>
      <c r="BU46" s="12"/>
      <c r="BV46" s="13"/>
      <c r="BW46" s="52"/>
      <c r="BX46" s="127">
        <f>BX47</f>
        <v>5</v>
      </c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9"/>
      <c r="CM46" s="52"/>
      <c r="CN46" s="52"/>
      <c r="CO46" s="52"/>
      <c r="CP46" s="127">
        <f>CP47</f>
        <v>95</v>
      </c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9"/>
    </row>
    <row r="47" spans="1:112" s="23" customFormat="1" ht="12.75" customHeight="1">
      <c r="A47" s="219" t="s">
        <v>100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9"/>
      <c r="AC47" s="53"/>
      <c r="AD47" s="135"/>
      <c r="AE47" s="133"/>
      <c r="AF47" s="133"/>
      <c r="AG47" s="133"/>
      <c r="AH47" s="134"/>
      <c r="AI47" s="54"/>
      <c r="AJ47" s="135" t="s">
        <v>393</v>
      </c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4"/>
      <c r="AZ47" s="28"/>
      <c r="BA47" s="128">
        <v>100</v>
      </c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"/>
      <c r="BQ47" s="12"/>
      <c r="BR47" s="12"/>
      <c r="BS47" s="12"/>
      <c r="BT47" s="12"/>
      <c r="BU47" s="12"/>
      <c r="BV47" s="13"/>
      <c r="BW47" s="52"/>
      <c r="BX47" s="127">
        <v>5</v>
      </c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9"/>
      <c r="CM47" s="52"/>
      <c r="CN47" s="52"/>
      <c r="CO47" s="52"/>
      <c r="CP47" s="127">
        <f>BA47-BX47</f>
        <v>95</v>
      </c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9"/>
    </row>
    <row r="48" spans="1:112" s="23" customFormat="1" ht="22.5" customHeight="1">
      <c r="A48" s="223" t="s">
        <v>210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131"/>
      <c r="AC48" s="139"/>
      <c r="AD48" s="140"/>
      <c r="AE48" s="140"/>
      <c r="AF48" s="140"/>
      <c r="AG48" s="140"/>
      <c r="AH48" s="140"/>
      <c r="AI48" s="140" t="s">
        <v>281</v>
      </c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27">
        <f>AZ49</f>
        <v>7100</v>
      </c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9"/>
      <c r="BW48" s="141">
        <f>BW49</f>
        <v>2096.58</v>
      </c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>
        <f>CO49</f>
        <v>5003.42</v>
      </c>
      <c r="CP48" s="270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1"/>
      <c r="DG48" s="16"/>
      <c r="DH48" s="16"/>
    </row>
    <row r="49" spans="1:110" ht="13.5" customHeight="1">
      <c r="A49" s="130" t="s">
        <v>100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1"/>
      <c r="AC49" s="139"/>
      <c r="AD49" s="140"/>
      <c r="AE49" s="140"/>
      <c r="AF49" s="140"/>
      <c r="AG49" s="140"/>
      <c r="AH49" s="140"/>
      <c r="AI49" s="140" t="s">
        <v>282</v>
      </c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27">
        <v>7100</v>
      </c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9"/>
      <c r="BW49" s="141">
        <v>2096.58</v>
      </c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>
        <f aca="true" t="shared" si="4" ref="CO49:CO54">AZ49-BW49</f>
        <v>5003.42</v>
      </c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07"/>
    </row>
    <row r="50" spans="1:110" ht="117" customHeight="1">
      <c r="A50" s="130" t="s">
        <v>211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1"/>
      <c r="AC50" s="139"/>
      <c r="AD50" s="140"/>
      <c r="AE50" s="140"/>
      <c r="AF50" s="140"/>
      <c r="AG50" s="140"/>
      <c r="AH50" s="140"/>
      <c r="AI50" s="140" t="s">
        <v>284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27">
        <f>AZ51</f>
        <v>200</v>
      </c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9"/>
      <c r="BW50" s="141">
        <f>BW51</f>
        <v>0</v>
      </c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>
        <f t="shared" si="4"/>
        <v>200</v>
      </c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07"/>
    </row>
    <row r="51" spans="1:110" s="23" customFormat="1" ht="157.5" customHeight="1">
      <c r="A51" s="130" t="s">
        <v>439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1"/>
      <c r="AC51" s="110"/>
      <c r="AD51" s="142"/>
      <c r="AE51" s="142"/>
      <c r="AF51" s="142"/>
      <c r="AG51" s="142"/>
      <c r="AH51" s="142"/>
      <c r="AI51" s="140" t="s">
        <v>283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27">
        <f>AZ52</f>
        <v>200</v>
      </c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9"/>
      <c r="BW51" s="141">
        <f>BW52</f>
        <v>0</v>
      </c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>
        <f t="shared" si="4"/>
        <v>200</v>
      </c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07"/>
    </row>
    <row r="52" spans="1:112" s="23" customFormat="1" ht="34.5" customHeight="1">
      <c r="A52" s="130" t="s">
        <v>209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139"/>
      <c r="AD52" s="140"/>
      <c r="AE52" s="140"/>
      <c r="AF52" s="140"/>
      <c r="AG52" s="140"/>
      <c r="AH52" s="140"/>
      <c r="AI52" s="140" t="s">
        <v>285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27">
        <f>AZ53</f>
        <v>200</v>
      </c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9"/>
      <c r="BW52" s="141">
        <f>BW53</f>
        <v>0</v>
      </c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>
        <f t="shared" si="4"/>
        <v>200</v>
      </c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07"/>
      <c r="DG52" s="16"/>
      <c r="DH52" s="16"/>
    </row>
    <row r="53" spans="1:110" ht="23.25" customHeight="1">
      <c r="A53" s="130" t="s">
        <v>102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1"/>
      <c r="AC53" s="139"/>
      <c r="AD53" s="140"/>
      <c r="AE53" s="140"/>
      <c r="AF53" s="140"/>
      <c r="AG53" s="140"/>
      <c r="AH53" s="140"/>
      <c r="AI53" s="140" t="s">
        <v>286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27">
        <f>AZ54</f>
        <v>200</v>
      </c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9"/>
      <c r="BW53" s="141">
        <f>BW54</f>
        <v>0</v>
      </c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268">
        <f t="shared" si="4"/>
        <v>200</v>
      </c>
      <c r="CP53" s="268"/>
      <c r="CQ53" s="268"/>
      <c r="CR53" s="268"/>
      <c r="CS53" s="268"/>
      <c r="CT53" s="268"/>
      <c r="CU53" s="268"/>
      <c r="CV53" s="268"/>
      <c r="CW53" s="268"/>
      <c r="CX53" s="268"/>
      <c r="CY53" s="268"/>
      <c r="CZ53" s="268"/>
      <c r="DA53" s="268"/>
      <c r="DB53" s="268"/>
      <c r="DC53" s="268"/>
      <c r="DD53" s="268"/>
      <c r="DE53" s="268"/>
      <c r="DF53" s="269"/>
    </row>
    <row r="54" spans="1:112" ht="23.25" customHeight="1">
      <c r="A54" s="130" t="s">
        <v>103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1"/>
      <c r="AC54" s="139"/>
      <c r="AD54" s="140"/>
      <c r="AE54" s="140"/>
      <c r="AF54" s="140"/>
      <c r="AG54" s="140"/>
      <c r="AH54" s="140"/>
      <c r="AI54" s="140" t="s">
        <v>287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27">
        <v>200</v>
      </c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9"/>
      <c r="BW54" s="141">
        <v>0</v>
      </c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27">
        <f t="shared" si="4"/>
        <v>200</v>
      </c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9"/>
    </row>
    <row r="55" spans="1:112" ht="12" customHeight="1">
      <c r="A55" s="108" t="s">
        <v>356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29"/>
      <c r="AC55" s="53"/>
      <c r="AD55" s="135"/>
      <c r="AE55" s="133"/>
      <c r="AF55" s="133"/>
      <c r="AG55" s="133"/>
      <c r="AH55" s="134"/>
      <c r="AI55" s="54"/>
      <c r="AJ55" s="135" t="s">
        <v>360</v>
      </c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4"/>
      <c r="AZ55" s="28"/>
      <c r="BA55" s="128">
        <f>BA56</f>
        <v>21500</v>
      </c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"/>
      <c r="BP55" s="12"/>
      <c r="BQ55" s="12"/>
      <c r="BR55" s="12"/>
      <c r="BS55" s="12"/>
      <c r="BT55" s="12"/>
      <c r="BU55" s="12"/>
      <c r="BV55" s="13"/>
      <c r="BW55" s="52"/>
      <c r="BX55" s="127">
        <v>0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M55" s="52"/>
      <c r="CN55" s="52"/>
      <c r="CO55" s="69"/>
      <c r="CP55" s="182">
        <f>BA55-BX55</f>
        <v>21500</v>
      </c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</row>
    <row r="56" spans="1:112" ht="93.75" customHeight="1">
      <c r="A56" s="108" t="s">
        <v>444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29"/>
      <c r="AC56" s="132"/>
      <c r="AD56" s="133"/>
      <c r="AE56" s="133"/>
      <c r="AF56" s="133"/>
      <c r="AG56" s="133"/>
      <c r="AH56" s="134"/>
      <c r="AI56" s="54"/>
      <c r="AJ56" s="135" t="s">
        <v>359</v>
      </c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4"/>
      <c r="AZ56" s="28"/>
      <c r="BA56" s="128">
        <f>BA57</f>
        <v>21500</v>
      </c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"/>
      <c r="BP56" s="12"/>
      <c r="BQ56" s="12"/>
      <c r="BR56" s="12"/>
      <c r="BS56" s="12"/>
      <c r="BT56" s="12"/>
      <c r="BU56" s="12"/>
      <c r="BV56" s="13"/>
      <c r="BW56" s="52"/>
      <c r="BX56" s="127">
        <v>0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M56" s="52"/>
      <c r="CN56" s="52"/>
      <c r="CO56" s="52"/>
      <c r="CP56" s="127">
        <f>BA56-BX56</f>
        <v>21500</v>
      </c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9"/>
    </row>
    <row r="57" spans="1:112" ht="13.5" customHeight="1">
      <c r="A57" s="108" t="s">
        <v>100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29"/>
      <c r="AC57" s="53"/>
      <c r="AD57" s="135"/>
      <c r="AE57" s="133"/>
      <c r="AF57" s="133"/>
      <c r="AG57" s="133"/>
      <c r="AH57" s="134"/>
      <c r="AI57" s="54"/>
      <c r="AJ57" s="135" t="s">
        <v>358</v>
      </c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4"/>
      <c r="AZ57" s="28"/>
      <c r="BA57" s="128">
        <v>21500</v>
      </c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"/>
      <c r="BP57" s="12"/>
      <c r="BQ57" s="12"/>
      <c r="BR57" s="12"/>
      <c r="BS57" s="12"/>
      <c r="BT57" s="12"/>
      <c r="BU57" s="12"/>
      <c r="BV57" s="13"/>
      <c r="BW57" s="52"/>
      <c r="BX57" s="127">
        <v>0</v>
      </c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9"/>
      <c r="CP57" s="127">
        <f>BA57-BX57</f>
        <v>21500</v>
      </c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9"/>
    </row>
    <row r="58" spans="1:112" s="23" customFormat="1" ht="21" customHeight="1">
      <c r="A58" s="130" t="s">
        <v>212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1"/>
      <c r="AC58" s="139"/>
      <c r="AD58" s="140"/>
      <c r="AE58" s="140"/>
      <c r="AF58" s="140"/>
      <c r="AG58" s="140"/>
      <c r="AH58" s="140"/>
      <c r="AI58" s="140" t="s">
        <v>187</v>
      </c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27">
        <f>BA59+AZ64+AZ68+BA72+BA76+BA80+AZ84</f>
        <v>182700</v>
      </c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9"/>
      <c r="BW58" s="141">
        <f>BW59+BW64+BW68+BX72+BX76+BX80+BW84</f>
        <v>21745.8</v>
      </c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207">
        <f>AZ58-BW58</f>
        <v>160954.2</v>
      </c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</row>
    <row r="59" spans="1:112" s="23" customFormat="1" ht="59.25" customHeight="1">
      <c r="A59" s="108" t="s">
        <v>443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29"/>
      <c r="AC59" s="132"/>
      <c r="AD59" s="133"/>
      <c r="AE59" s="133"/>
      <c r="AF59" s="133"/>
      <c r="AG59" s="133"/>
      <c r="AH59" s="134"/>
      <c r="AI59" s="54"/>
      <c r="AJ59" s="135" t="s">
        <v>362</v>
      </c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4"/>
      <c r="AZ59" s="28"/>
      <c r="BA59" s="128">
        <f>BA60+BA62</f>
        <v>26900</v>
      </c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"/>
      <c r="BP59" s="12"/>
      <c r="BQ59" s="12"/>
      <c r="BR59" s="12"/>
      <c r="BS59" s="12"/>
      <c r="BT59" s="12"/>
      <c r="BU59" s="12"/>
      <c r="BV59" s="13"/>
      <c r="BW59" s="127">
        <f>BX60+BX62</f>
        <v>4110</v>
      </c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9"/>
      <c r="CM59" s="52"/>
      <c r="CN59" s="52"/>
      <c r="CO59" s="52"/>
      <c r="CP59" s="127">
        <f>BA59-BW59</f>
        <v>22790</v>
      </c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9"/>
    </row>
    <row r="60" spans="1:112" s="23" customFormat="1" ht="25.5" customHeight="1">
      <c r="A60" s="108" t="s">
        <v>364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29"/>
      <c r="AC60" s="53"/>
      <c r="AD60" s="135"/>
      <c r="AE60" s="133"/>
      <c r="AF60" s="133"/>
      <c r="AG60" s="133"/>
      <c r="AH60" s="134"/>
      <c r="AI60" s="54"/>
      <c r="AJ60" s="135" t="s">
        <v>366</v>
      </c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4"/>
      <c r="AZ60" s="28"/>
      <c r="BA60" s="128">
        <f>BA61</f>
        <v>16900</v>
      </c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"/>
      <c r="BP60" s="12"/>
      <c r="BQ60" s="12"/>
      <c r="BR60" s="12"/>
      <c r="BS60" s="12"/>
      <c r="BT60" s="12"/>
      <c r="BU60" s="12"/>
      <c r="BV60" s="13"/>
      <c r="BW60" s="52"/>
      <c r="BX60" s="127">
        <f>BX61</f>
        <v>4110</v>
      </c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9"/>
      <c r="CM60" s="52"/>
      <c r="CN60" s="52"/>
      <c r="CO60" s="52"/>
      <c r="CP60" s="127">
        <f>BA60-BX60</f>
        <v>12790</v>
      </c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9"/>
    </row>
    <row r="61" spans="1:112" s="23" customFormat="1" ht="11.25" customHeight="1">
      <c r="A61" s="108" t="s">
        <v>100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29"/>
      <c r="AC61" s="53"/>
      <c r="AD61" s="135"/>
      <c r="AE61" s="133"/>
      <c r="AF61" s="133"/>
      <c r="AG61" s="133"/>
      <c r="AH61" s="134"/>
      <c r="AI61" s="54"/>
      <c r="AJ61" s="135" t="s">
        <v>363</v>
      </c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4"/>
      <c r="AZ61" s="28"/>
      <c r="BA61" s="128">
        <v>16900</v>
      </c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"/>
      <c r="BP61" s="12"/>
      <c r="BQ61" s="12"/>
      <c r="BR61" s="12"/>
      <c r="BS61" s="12"/>
      <c r="BT61" s="12"/>
      <c r="BU61" s="12"/>
      <c r="BV61" s="13"/>
      <c r="BW61" s="52"/>
      <c r="BX61" s="127">
        <v>4110</v>
      </c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9"/>
      <c r="CM61" s="52"/>
      <c r="CN61" s="52"/>
      <c r="CO61" s="127">
        <f>BA61-BX61</f>
        <v>12790</v>
      </c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9"/>
    </row>
    <row r="62" spans="1:112" s="23" customFormat="1" ht="25.5" customHeight="1">
      <c r="A62" s="108" t="s">
        <v>365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29"/>
      <c r="AC62" s="53"/>
      <c r="AD62" s="135"/>
      <c r="AE62" s="133"/>
      <c r="AF62" s="133"/>
      <c r="AG62" s="133"/>
      <c r="AH62" s="134"/>
      <c r="AI62" s="54"/>
      <c r="AJ62" s="135" t="s">
        <v>367</v>
      </c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4"/>
      <c r="AZ62" s="28"/>
      <c r="BA62" s="128">
        <f>BA63</f>
        <v>10000</v>
      </c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"/>
      <c r="BP62" s="12"/>
      <c r="BQ62" s="12"/>
      <c r="BR62" s="12"/>
      <c r="BS62" s="12"/>
      <c r="BT62" s="12"/>
      <c r="BU62" s="12"/>
      <c r="BV62" s="13"/>
      <c r="BW62" s="52"/>
      <c r="BX62" s="127">
        <f>BX63</f>
        <v>0</v>
      </c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9"/>
      <c r="CM62" s="52"/>
      <c r="CN62" s="52"/>
      <c r="CO62" s="52"/>
      <c r="CP62" s="127">
        <f>BA62-BX62</f>
        <v>10000</v>
      </c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9"/>
    </row>
    <row r="63" spans="1:112" s="23" customFormat="1" ht="13.5" customHeight="1">
      <c r="A63" s="108" t="s">
        <v>100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29"/>
      <c r="AC63" s="132"/>
      <c r="AD63" s="133"/>
      <c r="AE63" s="133"/>
      <c r="AF63" s="133"/>
      <c r="AG63" s="133"/>
      <c r="AH63" s="134"/>
      <c r="AI63" s="54"/>
      <c r="AJ63" s="135" t="s">
        <v>368</v>
      </c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4"/>
      <c r="AZ63" s="28"/>
      <c r="BA63" s="128">
        <v>10000</v>
      </c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"/>
      <c r="BP63" s="12"/>
      <c r="BQ63" s="12"/>
      <c r="BR63" s="12"/>
      <c r="BS63" s="12"/>
      <c r="BT63" s="12"/>
      <c r="BU63" s="12"/>
      <c r="BV63" s="13"/>
      <c r="BW63" s="52"/>
      <c r="BX63" s="127">
        <v>0</v>
      </c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9"/>
      <c r="CM63" s="52"/>
      <c r="CN63" s="52"/>
      <c r="CO63" s="52"/>
      <c r="CP63" s="127">
        <f>BA63-BX63</f>
        <v>10000</v>
      </c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9"/>
    </row>
    <row r="64" spans="1:112" s="23" customFormat="1" ht="145.5" customHeight="1">
      <c r="A64" s="130" t="s">
        <v>445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1"/>
      <c r="AC64" s="139"/>
      <c r="AD64" s="140"/>
      <c r="AE64" s="140"/>
      <c r="AF64" s="140"/>
      <c r="AG64" s="140"/>
      <c r="AH64" s="140"/>
      <c r="AI64" s="140" t="s">
        <v>454</v>
      </c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27">
        <f>AZ65</f>
        <v>20500</v>
      </c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9"/>
      <c r="BW64" s="141">
        <f>BW65</f>
        <v>9135.8</v>
      </c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27">
        <f>CO65</f>
        <v>11364.2</v>
      </c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9"/>
    </row>
    <row r="65" spans="1:112" ht="12" customHeight="1">
      <c r="A65" s="130" t="s">
        <v>209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1"/>
      <c r="AC65" s="139"/>
      <c r="AD65" s="140"/>
      <c r="AE65" s="140"/>
      <c r="AF65" s="140"/>
      <c r="AG65" s="140"/>
      <c r="AH65" s="140"/>
      <c r="AI65" s="140" t="s">
        <v>288</v>
      </c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27">
        <f>AZ66</f>
        <v>20500</v>
      </c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9"/>
      <c r="BW65" s="141">
        <f>BW66</f>
        <v>9135.8</v>
      </c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27">
        <f>CO66:CO66</f>
        <v>11364.2</v>
      </c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9"/>
    </row>
    <row r="66" spans="1:112" ht="13.5" customHeight="1">
      <c r="A66" s="130" t="s">
        <v>128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1"/>
      <c r="AC66" s="139"/>
      <c r="AD66" s="140"/>
      <c r="AE66" s="140"/>
      <c r="AF66" s="140"/>
      <c r="AG66" s="140"/>
      <c r="AH66" s="140"/>
      <c r="AI66" s="140" t="s">
        <v>289</v>
      </c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27">
        <f>AZ67</f>
        <v>20500</v>
      </c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9"/>
      <c r="BW66" s="141">
        <f>BW67</f>
        <v>9135.8</v>
      </c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27">
        <f>CO67</f>
        <v>11364.2</v>
      </c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9"/>
    </row>
    <row r="67" spans="1:112" s="23" customFormat="1" ht="15.75" customHeight="1">
      <c r="A67" s="130" t="s">
        <v>130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1"/>
      <c r="AC67" s="139"/>
      <c r="AD67" s="140"/>
      <c r="AE67" s="140"/>
      <c r="AF67" s="140"/>
      <c r="AG67" s="140"/>
      <c r="AH67" s="140"/>
      <c r="AI67" s="140" t="s">
        <v>290</v>
      </c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27">
        <v>20500</v>
      </c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9"/>
      <c r="BW67" s="141">
        <v>9135.8</v>
      </c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27">
        <f>AZ67-BW67</f>
        <v>11364.2</v>
      </c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9"/>
    </row>
    <row r="68" spans="1:112" s="23" customFormat="1" ht="137.25" customHeight="1">
      <c r="A68" s="130" t="s">
        <v>446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1"/>
      <c r="AC68" s="139"/>
      <c r="AD68" s="140"/>
      <c r="AE68" s="140"/>
      <c r="AF68" s="140"/>
      <c r="AG68" s="140"/>
      <c r="AH68" s="140"/>
      <c r="AI68" s="140" t="s">
        <v>447</v>
      </c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27">
        <f>AZ69</f>
        <v>125000</v>
      </c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9"/>
      <c r="BW68" s="141">
        <f>BW69</f>
        <v>0</v>
      </c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27">
        <f>CO69</f>
        <v>125000</v>
      </c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9"/>
    </row>
    <row r="69" spans="1:112" ht="12" customHeight="1">
      <c r="A69" s="130" t="s">
        <v>209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1"/>
      <c r="AC69" s="139"/>
      <c r="AD69" s="140"/>
      <c r="AE69" s="140"/>
      <c r="AF69" s="140"/>
      <c r="AG69" s="140"/>
      <c r="AH69" s="140"/>
      <c r="AI69" s="140" t="s">
        <v>291</v>
      </c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27">
        <f>AZ70</f>
        <v>125000</v>
      </c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9"/>
      <c r="BW69" s="141">
        <f>BW70</f>
        <v>0</v>
      </c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27">
        <f>CO70</f>
        <v>125000</v>
      </c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9"/>
    </row>
    <row r="70" spans="1:112" ht="12.75" customHeight="1">
      <c r="A70" s="130" t="s">
        <v>128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1"/>
      <c r="AC70" s="139"/>
      <c r="AD70" s="140"/>
      <c r="AE70" s="140"/>
      <c r="AF70" s="140"/>
      <c r="AG70" s="140"/>
      <c r="AH70" s="140"/>
      <c r="AI70" s="140" t="s">
        <v>292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27">
        <f>AZ71</f>
        <v>125000</v>
      </c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9"/>
      <c r="BW70" s="141">
        <f>BW71</f>
        <v>0</v>
      </c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27">
        <f>CO71</f>
        <v>125000</v>
      </c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9"/>
    </row>
    <row r="71" spans="1:112" s="23" customFormat="1" ht="12.75" customHeight="1">
      <c r="A71" s="130" t="s">
        <v>130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1"/>
      <c r="AC71" s="139"/>
      <c r="AD71" s="140"/>
      <c r="AE71" s="140"/>
      <c r="AF71" s="140"/>
      <c r="AG71" s="140"/>
      <c r="AH71" s="140"/>
      <c r="AI71" s="140" t="s">
        <v>293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27">
        <v>125000</v>
      </c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9"/>
      <c r="BW71" s="141">
        <v>0</v>
      </c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207">
        <f>AZ71-BW71</f>
        <v>125000</v>
      </c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  <c r="DE71" s="208"/>
      <c r="DF71" s="208"/>
      <c r="DG71" s="208"/>
      <c r="DH71" s="208"/>
    </row>
    <row r="72" spans="1:112" s="23" customFormat="1" ht="22.5" customHeight="1">
      <c r="A72" s="108" t="s">
        <v>357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29"/>
      <c r="AC72" s="132"/>
      <c r="AD72" s="133"/>
      <c r="AE72" s="133"/>
      <c r="AF72" s="133"/>
      <c r="AG72" s="133"/>
      <c r="AH72" s="134"/>
      <c r="AI72" s="54"/>
      <c r="AJ72" s="135" t="s">
        <v>436</v>
      </c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4"/>
      <c r="AZ72" s="28"/>
      <c r="BA72" s="128">
        <f>BA73+BA74</f>
        <v>8500</v>
      </c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9"/>
      <c r="BX72" s="127">
        <f>BX73+BX74</f>
        <v>8500</v>
      </c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9"/>
      <c r="CM72" s="52"/>
      <c r="CN72" s="52"/>
      <c r="CO72" s="77"/>
      <c r="CP72" s="128">
        <f>BA72-BX72</f>
        <v>0</v>
      </c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</row>
    <row r="73" spans="1:112" s="23" customFormat="1" ht="15" customHeight="1">
      <c r="A73" s="108" t="s">
        <v>100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29"/>
      <c r="AC73" s="53"/>
      <c r="AD73" s="135"/>
      <c r="AE73" s="133"/>
      <c r="AF73" s="133"/>
      <c r="AG73" s="133"/>
      <c r="AH73" s="133"/>
      <c r="AI73" s="134"/>
      <c r="AJ73" s="135" t="s">
        <v>435</v>
      </c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4"/>
      <c r="AZ73" s="28"/>
      <c r="BA73" s="128">
        <v>4100</v>
      </c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"/>
      <c r="BP73" s="12"/>
      <c r="BQ73" s="12"/>
      <c r="BR73" s="12"/>
      <c r="BS73" s="12"/>
      <c r="BT73" s="12"/>
      <c r="BU73" s="12"/>
      <c r="BV73" s="13"/>
      <c r="BW73" s="52"/>
      <c r="BX73" s="127">
        <v>4100</v>
      </c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9"/>
      <c r="CM73" s="52"/>
      <c r="CN73" s="52"/>
      <c r="CO73" s="77"/>
      <c r="CP73" s="128">
        <f>BA73-BX73</f>
        <v>0</v>
      </c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</row>
    <row r="74" spans="1:112" s="23" customFormat="1" ht="15" customHeight="1">
      <c r="A74" s="212" t="s">
        <v>101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9"/>
      <c r="AC74" s="132"/>
      <c r="AD74" s="133"/>
      <c r="AE74" s="133"/>
      <c r="AF74" s="133"/>
      <c r="AG74" s="133"/>
      <c r="AH74" s="133"/>
      <c r="AI74" s="80"/>
      <c r="AJ74" s="135" t="s">
        <v>475</v>
      </c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4"/>
      <c r="AZ74" s="28"/>
      <c r="BA74" s="128">
        <f>BA75</f>
        <v>4400</v>
      </c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"/>
      <c r="BQ74" s="12"/>
      <c r="BR74" s="12"/>
      <c r="BS74" s="12"/>
      <c r="BT74" s="12"/>
      <c r="BU74" s="12"/>
      <c r="BV74" s="13"/>
      <c r="BW74" s="52"/>
      <c r="BX74" s="127">
        <f>BX75</f>
        <v>4400</v>
      </c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9"/>
      <c r="CM74" s="52"/>
      <c r="CN74" s="52"/>
      <c r="CO74" s="77"/>
      <c r="CP74" s="128">
        <f>BA74-BX74</f>
        <v>0</v>
      </c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</row>
    <row r="75" spans="1:112" s="23" customFormat="1" ht="21.75" customHeight="1">
      <c r="A75" s="108" t="s">
        <v>103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29"/>
      <c r="AC75" s="53"/>
      <c r="AD75" s="135"/>
      <c r="AE75" s="133"/>
      <c r="AF75" s="133"/>
      <c r="AG75" s="133"/>
      <c r="AH75" s="133"/>
      <c r="AI75" s="80"/>
      <c r="AJ75" s="135" t="s">
        <v>474</v>
      </c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4"/>
      <c r="AZ75" s="28"/>
      <c r="BA75" s="128">
        <v>4400</v>
      </c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"/>
      <c r="BP75" s="12"/>
      <c r="BQ75" s="12"/>
      <c r="BR75" s="12"/>
      <c r="BS75" s="12"/>
      <c r="BT75" s="12"/>
      <c r="BU75" s="12"/>
      <c r="BV75" s="13"/>
      <c r="BW75" s="52"/>
      <c r="BX75" s="127">
        <v>4400</v>
      </c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9"/>
      <c r="CM75" s="52"/>
      <c r="CN75" s="52"/>
      <c r="CO75" s="77"/>
      <c r="CP75" s="128">
        <f>BA75-BX75</f>
        <v>0</v>
      </c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</row>
    <row r="76" spans="1:112" s="23" customFormat="1" ht="171" customHeight="1">
      <c r="A76" s="108" t="s">
        <v>448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29"/>
      <c r="AC76" s="53"/>
      <c r="AD76" s="135"/>
      <c r="AE76" s="133"/>
      <c r="AF76" s="133"/>
      <c r="AG76" s="133"/>
      <c r="AH76" s="133"/>
      <c r="AI76" s="134"/>
      <c r="AJ76" s="135" t="s">
        <v>449</v>
      </c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4"/>
      <c r="AZ76" s="28"/>
      <c r="BA76" s="128">
        <f>BA77</f>
        <v>600</v>
      </c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"/>
      <c r="BP76" s="12"/>
      <c r="BQ76" s="12"/>
      <c r="BR76" s="12"/>
      <c r="BS76" s="12"/>
      <c r="BT76" s="12"/>
      <c r="BU76" s="12"/>
      <c r="BV76" s="13"/>
      <c r="BW76" s="52"/>
      <c r="BX76" s="127">
        <f>BX77</f>
        <v>0</v>
      </c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9"/>
      <c r="CM76" s="52"/>
      <c r="CN76" s="52"/>
      <c r="CO76" s="127">
        <f>BA76-BX76</f>
        <v>600</v>
      </c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</row>
    <row r="77" spans="1:112" s="23" customFormat="1" ht="33" customHeight="1">
      <c r="A77" s="108" t="s">
        <v>209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29"/>
      <c r="AC77" s="53"/>
      <c r="AD77" s="135"/>
      <c r="AE77" s="133"/>
      <c r="AF77" s="133"/>
      <c r="AG77" s="133"/>
      <c r="AH77" s="133"/>
      <c r="AI77" s="80"/>
      <c r="AJ77" s="135" t="s">
        <v>295</v>
      </c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4"/>
      <c r="AZ77" s="28"/>
      <c r="BA77" s="128">
        <f>BA78</f>
        <v>600</v>
      </c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"/>
      <c r="BP77" s="12"/>
      <c r="BQ77" s="12"/>
      <c r="BR77" s="12"/>
      <c r="BS77" s="12"/>
      <c r="BT77" s="12"/>
      <c r="BU77" s="12"/>
      <c r="BV77" s="13"/>
      <c r="BW77" s="52"/>
      <c r="BX77" s="127">
        <f>BX78</f>
        <v>0</v>
      </c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128">
        <f aca="true" t="shared" si="5" ref="CP77:CP83">BA77-BX77</f>
        <v>600</v>
      </c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</row>
    <row r="78" spans="1:112" s="23" customFormat="1" ht="15" customHeight="1">
      <c r="A78" s="108" t="s">
        <v>128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29"/>
      <c r="AC78" s="132"/>
      <c r="AD78" s="133"/>
      <c r="AE78" s="133"/>
      <c r="AF78" s="133"/>
      <c r="AG78" s="133"/>
      <c r="AH78" s="133"/>
      <c r="AI78" s="80"/>
      <c r="AJ78" s="135" t="s">
        <v>413</v>
      </c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4"/>
      <c r="AZ78" s="28"/>
      <c r="BA78" s="128">
        <f>BA79</f>
        <v>600</v>
      </c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"/>
      <c r="BP78" s="12"/>
      <c r="BQ78" s="12"/>
      <c r="BR78" s="12"/>
      <c r="BS78" s="12"/>
      <c r="BT78" s="12"/>
      <c r="BU78" s="12"/>
      <c r="BV78" s="13"/>
      <c r="BW78" s="52"/>
      <c r="BX78" s="127">
        <f>BX79</f>
        <v>0</v>
      </c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9"/>
      <c r="CM78" s="52"/>
      <c r="CN78" s="52"/>
      <c r="CO78" s="77"/>
      <c r="CP78" s="128">
        <f t="shared" si="5"/>
        <v>600</v>
      </c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</row>
    <row r="79" spans="1:112" s="23" customFormat="1" ht="15" customHeight="1">
      <c r="A79" s="108" t="s">
        <v>130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29"/>
      <c r="AC79" s="53"/>
      <c r="AD79" s="135"/>
      <c r="AE79" s="133"/>
      <c r="AF79" s="133"/>
      <c r="AG79" s="133"/>
      <c r="AH79" s="133"/>
      <c r="AI79" s="80"/>
      <c r="AJ79" s="135" t="s">
        <v>412</v>
      </c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4"/>
      <c r="AZ79" s="28"/>
      <c r="BA79" s="128">
        <v>600</v>
      </c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"/>
      <c r="BP79" s="12"/>
      <c r="BQ79" s="12"/>
      <c r="BR79" s="12"/>
      <c r="BS79" s="12"/>
      <c r="BT79" s="12"/>
      <c r="BU79" s="12"/>
      <c r="BV79" s="13"/>
      <c r="BW79" s="52"/>
      <c r="BX79" s="127">
        <v>0</v>
      </c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9"/>
      <c r="CM79" s="52"/>
      <c r="CN79" s="52"/>
      <c r="CO79" s="77"/>
      <c r="CP79" s="128">
        <f t="shared" si="5"/>
        <v>600</v>
      </c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</row>
    <row r="80" spans="1:112" s="23" customFormat="1" ht="193.5" customHeight="1">
      <c r="A80" s="108" t="s">
        <v>450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29"/>
      <c r="AC80" s="53"/>
      <c r="AD80" s="135"/>
      <c r="AE80" s="133"/>
      <c r="AF80" s="133"/>
      <c r="AG80" s="133"/>
      <c r="AH80" s="133"/>
      <c r="AI80" s="80"/>
      <c r="AJ80" s="135" t="s">
        <v>451</v>
      </c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4"/>
      <c r="AZ80" s="28"/>
      <c r="BA80" s="128">
        <f>BA81</f>
        <v>600</v>
      </c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"/>
      <c r="BP80" s="12"/>
      <c r="BQ80" s="12"/>
      <c r="BR80" s="12"/>
      <c r="BS80" s="12"/>
      <c r="BT80" s="12"/>
      <c r="BU80" s="12"/>
      <c r="BV80" s="13"/>
      <c r="BW80" s="52"/>
      <c r="BX80" s="127">
        <f>BX81</f>
        <v>0</v>
      </c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9"/>
      <c r="CM80" s="52"/>
      <c r="CN80" s="52"/>
      <c r="CO80" s="77"/>
      <c r="CP80" s="128">
        <f t="shared" si="5"/>
        <v>600</v>
      </c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</row>
    <row r="81" spans="1:112" s="23" customFormat="1" ht="33.75" customHeight="1">
      <c r="A81" s="214" t="s">
        <v>209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9"/>
      <c r="AC81" s="53"/>
      <c r="AD81" s="135"/>
      <c r="AE81" s="133"/>
      <c r="AF81" s="133"/>
      <c r="AG81" s="133"/>
      <c r="AH81" s="133"/>
      <c r="AI81" s="80"/>
      <c r="AJ81" s="135" t="s">
        <v>294</v>
      </c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4"/>
      <c r="AZ81" s="28"/>
      <c r="BA81" s="128">
        <f>BA82</f>
        <v>600</v>
      </c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"/>
      <c r="BP81" s="12"/>
      <c r="BQ81" s="12"/>
      <c r="BR81" s="12"/>
      <c r="BS81" s="12"/>
      <c r="BT81" s="12"/>
      <c r="BU81" s="12"/>
      <c r="BV81" s="13"/>
      <c r="BW81" s="52"/>
      <c r="BX81" s="127">
        <f>BX82</f>
        <v>0</v>
      </c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9"/>
      <c r="CM81" s="52"/>
      <c r="CN81" s="52"/>
      <c r="CO81" s="77"/>
      <c r="CP81" s="128">
        <f t="shared" si="5"/>
        <v>600</v>
      </c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</row>
    <row r="82" spans="1:112" s="23" customFormat="1" ht="15" customHeight="1">
      <c r="A82" s="213" t="s">
        <v>128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9"/>
      <c r="AC82" s="53"/>
      <c r="AD82" s="135"/>
      <c r="AE82" s="133"/>
      <c r="AF82" s="133"/>
      <c r="AG82" s="133"/>
      <c r="AH82" s="133"/>
      <c r="AI82" s="134"/>
      <c r="AJ82" s="135" t="s">
        <v>414</v>
      </c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4"/>
      <c r="AZ82" s="28"/>
      <c r="BA82" s="128">
        <f>BA83</f>
        <v>600</v>
      </c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"/>
      <c r="BP82" s="12"/>
      <c r="BQ82" s="12"/>
      <c r="BR82" s="12"/>
      <c r="BS82" s="12"/>
      <c r="BT82" s="12"/>
      <c r="BU82" s="12"/>
      <c r="BV82" s="13"/>
      <c r="BW82" s="52"/>
      <c r="BX82" s="127">
        <f>BX83</f>
        <v>0</v>
      </c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9"/>
      <c r="CM82" s="52"/>
      <c r="CN82" s="52"/>
      <c r="CO82" s="77"/>
      <c r="CP82" s="128">
        <f t="shared" si="5"/>
        <v>600</v>
      </c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</row>
    <row r="83" spans="1:112" s="23" customFormat="1" ht="15" customHeight="1">
      <c r="A83" s="220" t="s">
        <v>130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9"/>
      <c r="AC83" s="132"/>
      <c r="AD83" s="133"/>
      <c r="AE83" s="133"/>
      <c r="AF83" s="133"/>
      <c r="AG83" s="133"/>
      <c r="AH83" s="133"/>
      <c r="AI83" s="80"/>
      <c r="AJ83" s="135" t="s">
        <v>452</v>
      </c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4"/>
      <c r="AZ83" s="28"/>
      <c r="BA83" s="128">
        <v>600</v>
      </c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"/>
      <c r="BP83" s="12"/>
      <c r="BQ83" s="12"/>
      <c r="BR83" s="12"/>
      <c r="BS83" s="12"/>
      <c r="BT83" s="12"/>
      <c r="BU83" s="12"/>
      <c r="BV83" s="13"/>
      <c r="BW83" s="52"/>
      <c r="BX83" s="127">
        <v>0</v>
      </c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9"/>
      <c r="CM83" s="52"/>
      <c r="CN83" s="52"/>
      <c r="CO83" s="77"/>
      <c r="CP83" s="128">
        <f t="shared" si="5"/>
        <v>600</v>
      </c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</row>
    <row r="84" spans="1:112" s="23" customFormat="1" ht="168.75" customHeight="1">
      <c r="A84" s="108" t="s">
        <v>490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9"/>
      <c r="AC84" s="139"/>
      <c r="AD84" s="140"/>
      <c r="AE84" s="140"/>
      <c r="AF84" s="140"/>
      <c r="AG84" s="140"/>
      <c r="AH84" s="140"/>
      <c r="AI84" s="140" t="s">
        <v>453</v>
      </c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27">
        <f>AZ85</f>
        <v>600</v>
      </c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9"/>
      <c r="BW84" s="141">
        <f>BW85</f>
        <v>0</v>
      </c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27">
        <f>AZ84-BW84</f>
        <v>600</v>
      </c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9"/>
    </row>
    <row r="85" spans="1:112" s="23" customFormat="1" ht="22.5" customHeight="1">
      <c r="A85" s="222" t="s">
        <v>209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131"/>
      <c r="AC85" s="139"/>
      <c r="AD85" s="140"/>
      <c r="AE85" s="140"/>
      <c r="AF85" s="140"/>
      <c r="AG85" s="140"/>
      <c r="AH85" s="140"/>
      <c r="AI85" s="140" t="s">
        <v>373</v>
      </c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27">
        <f>BA86</f>
        <v>600</v>
      </c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9"/>
      <c r="BW85" s="141">
        <f>BX86</f>
        <v>0</v>
      </c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207">
        <f>CP86</f>
        <v>600</v>
      </c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</row>
    <row r="86" spans="1:112" s="23" customFormat="1" ht="14.25" customHeight="1">
      <c r="A86" s="213" t="s">
        <v>128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45"/>
      <c r="AC86" s="46"/>
      <c r="AD86" s="251"/>
      <c r="AE86" s="252"/>
      <c r="AF86" s="252"/>
      <c r="AG86" s="252"/>
      <c r="AH86" s="253"/>
      <c r="AI86" s="140" t="s">
        <v>372</v>
      </c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44"/>
      <c r="BA86" s="128">
        <f>BA87</f>
        <v>600</v>
      </c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25"/>
      <c r="BP86" s="25"/>
      <c r="BQ86" s="25"/>
      <c r="BR86" s="25"/>
      <c r="BS86" s="25"/>
      <c r="BT86" s="25"/>
      <c r="BU86" s="25"/>
      <c r="BV86" s="26"/>
      <c r="BW86" s="43"/>
      <c r="BX86" s="127">
        <f>BX87</f>
        <v>0</v>
      </c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9"/>
      <c r="CM86" s="43"/>
      <c r="CN86" s="43"/>
      <c r="CO86" s="43"/>
      <c r="CP86" s="127">
        <f>BA86-BX86</f>
        <v>600</v>
      </c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9"/>
    </row>
    <row r="87" spans="1:112" ht="12.75" customHeight="1">
      <c r="A87" s="213" t="s">
        <v>130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5"/>
      <c r="AB87" s="216"/>
      <c r="AC87" s="217"/>
      <c r="AD87" s="217"/>
      <c r="AE87" s="217"/>
      <c r="AF87" s="217"/>
      <c r="AG87" s="217"/>
      <c r="AH87" s="218"/>
      <c r="AI87" s="140" t="s">
        <v>371</v>
      </c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44"/>
      <c r="BA87" s="128">
        <v>600</v>
      </c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25"/>
      <c r="BP87" s="25"/>
      <c r="BQ87" s="25"/>
      <c r="BR87" s="25"/>
      <c r="BS87" s="25"/>
      <c r="BT87" s="25"/>
      <c r="BU87" s="25"/>
      <c r="BV87" s="26"/>
      <c r="BW87" s="43"/>
      <c r="BX87" s="127">
        <v>0</v>
      </c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9"/>
      <c r="CM87" s="43"/>
      <c r="CN87" s="43"/>
      <c r="CO87" s="43"/>
      <c r="CP87" s="127">
        <f>BA87-BX87</f>
        <v>600</v>
      </c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9"/>
    </row>
    <row r="88" spans="1:110" s="23" customFormat="1" ht="12.75" customHeight="1">
      <c r="A88" s="136" t="s">
        <v>213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7"/>
      <c r="AC88" s="110"/>
      <c r="AD88" s="142"/>
      <c r="AE88" s="142"/>
      <c r="AF88" s="142"/>
      <c r="AG88" s="142"/>
      <c r="AH88" s="142"/>
      <c r="AI88" s="142" t="s">
        <v>189</v>
      </c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19">
        <f>AZ89</f>
        <v>164700</v>
      </c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1"/>
      <c r="BW88" s="115">
        <f>BW89</f>
        <v>26166.05</v>
      </c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>
        <f>AZ88-BW88</f>
        <v>138533.95</v>
      </c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05"/>
    </row>
    <row r="89" spans="1:110" s="23" customFormat="1" ht="21.75" customHeight="1">
      <c r="A89" s="130" t="s">
        <v>214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1"/>
      <c r="AC89" s="139"/>
      <c r="AD89" s="140"/>
      <c r="AE89" s="140"/>
      <c r="AF89" s="140"/>
      <c r="AG89" s="140"/>
      <c r="AH89" s="140"/>
      <c r="AI89" s="140" t="s">
        <v>186</v>
      </c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27">
        <f>AZ90</f>
        <v>164700</v>
      </c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9"/>
      <c r="BW89" s="141">
        <f>BW90</f>
        <v>26166.05</v>
      </c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>
        <f>CO90</f>
        <v>138533.95</v>
      </c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07"/>
    </row>
    <row r="90" spans="1:110" s="23" customFormat="1" ht="112.5" customHeight="1">
      <c r="A90" s="130" t="s">
        <v>455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1"/>
      <c r="AC90" s="139"/>
      <c r="AD90" s="140"/>
      <c r="AE90" s="140"/>
      <c r="AF90" s="140"/>
      <c r="AG90" s="140"/>
      <c r="AH90" s="140"/>
      <c r="AI90" s="140" t="s">
        <v>296</v>
      </c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27">
        <f>AZ91</f>
        <v>164700</v>
      </c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9"/>
      <c r="BW90" s="141">
        <f>BW91</f>
        <v>26166.05</v>
      </c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>
        <f>CO91</f>
        <v>138533.95</v>
      </c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07"/>
    </row>
    <row r="91" spans="1:112" ht="22.5" customHeight="1">
      <c r="A91" s="130" t="s">
        <v>204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1"/>
      <c r="AC91" s="139"/>
      <c r="AD91" s="140"/>
      <c r="AE91" s="140"/>
      <c r="AF91" s="140"/>
      <c r="AG91" s="140"/>
      <c r="AH91" s="140"/>
      <c r="AI91" s="140" t="s">
        <v>297</v>
      </c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27">
        <f>AZ92</f>
        <v>164700</v>
      </c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9"/>
      <c r="BW91" s="141">
        <f>BW92</f>
        <v>26166.05</v>
      </c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>
        <f>CO92</f>
        <v>138533.95</v>
      </c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07"/>
      <c r="DG91" s="23"/>
      <c r="DH91" s="23"/>
    </row>
    <row r="92" spans="1:110" ht="12" customHeight="1">
      <c r="A92" s="130" t="s">
        <v>126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1"/>
      <c r="AC92" s="139"/>
      <c r="AD92" s="140"/>
      <c r="AE92" s="140"/>
      <c r="AF92" s="140"/>
      <c r="AG92" s="140"/>
      <c r="AH92" s="140"/>
      <c r="AI92" s="140" t="s">
        <v>298</v>
      </c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27">
        <f>AZ93+AZ94</f>
        <v>164700</v>
      </c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9"/>
      <c r="BW92" s="141">
        <f>BW93+BW94</f>
        <v>26166.05</v>
      </c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>
        <f>AZ92-BW92</f>
        <v>138533.95</v>
      </c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07"/>
    </row>
    <row r="93" spans="1:110" ht="15" customHeight="1">
      <c r="A93" s="130" t="s">
        <v>95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1"/>
      <c r="AC93" s="139"/>
      <c r="AD93" s="140"/>
      <c r="AE93" s="140"/>
      <c r="AF93" s="140"/>
      <c r="AG93" s="140"/>
      <c r="AH93" s="140"/>
      <c r="AI93" s="140" t="s">
        <v>299</v>
      </c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27">
        <v>126700</v>
      </c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9"/>
      <c r="BW93" s="141">
        <v>19346.64</v>
      </c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>
        <f>AZ93-BW93</f>
        <v>107353.36</v>
      </c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07"/>
    </row>
    <row r="94" spans="1:112" s="23" customFormat="1" ht="21" customHeight="1">
      <c r="A94" s="130" t="s">
        <v>127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1"/>
      <c r="AC94" s="139"/>
      <c r="AD94" s="140"/>
      <c r="AE94" s="140"/>
      <c r="AF94" s="140"/>
      <c r="AG94" s="140"/>
      <c r="AH94" s="140"/>
      <c r="AI94" s="140" t="s">
        <v>300</v>
      </c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27">
        <v>38000</v>
      </c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9"/>
      <c r="BW94" s="141">
        <v>6819.41</v>
      </c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>
        <f>AZ94-BW94</f>
        <v>31180.59</v>
      </c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07"/>
      <c r="DG94" s="16"/>
      <c r="DH94" s="16"/>
    </row>
    <row r="95" spans="1:110" s="23" customFormat="1" ht="36.75" customHeight="1">
      <c r="A95" s="221" t="s">
        <v>215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137"/>
      <c r="AC95" s="110"/>
      <c r="AD95" s="142"/>
      <c r="AE95" s="142"/>
      <c r="AF95" s="142"/>
      <c r="AG95" s="142"/>
      <c r="AH95" s="142"/>
      <c r="AI95" s="142" t="s">
        <v>188</v>
      </c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19">
        <f>BA96</f>
        <v>90300</v>
      </c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1"/>
      <c r="BW95" s="115">
        <f>BX96</f>
        <v>5919</v>
      </c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>
        <f>AZ95-BW95</f>
        <v>84381</v>
      </c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6"/>
    </row>
    <row r="96" spans="1:112" s="23" customFormat="1" ht="78" customHeight="1">
      <c r="A96" s="213" t="s">
        <v>416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35"/>
      <c r="AC96" s="16"/>
      <c r="AD96" s="135"/>
      <c r="AE96" s="133"/>
      <c r="AF96" s="133"/>
      <c r="AG96" s="133"/>
      <c r="AH96" s="134"/>
      <c r="AI96" s="54"/>
      <c r="AJ96" s="135" t="s">
        <v>304</v>
      </c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4"/>
      <c r="AZ96" s="28"/>
      <c r="BA96" s="128">
        <f>AZ97+AZ102+BA107</f>
        <v>90300</v>
      </c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"/>
      <c r="BP96" s="12"/>
      <c r="BQ96" s="12"/>
      <c r="BR96" s="12"/>
      <c r="BS96" s="12"/>
      <c r="BT96" s="12"/>
      <c r="BU96" s="12"/>
      <c r="BV96" s="13"/>
      <c r="BW96" s="52"/>
      <c r="BX96" s="127">
        <f>BW97+BX107+BX102</f>
        <v>5919</v>
      </c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9"/>
      <c r="CM96" s="52"/>
      <c r="CN96" s="52"/>
      <c r="CO96" s="52"/>
      <c r="CP96" s="127">
        <f>BA96-BX96</f>
        <v>84381</v>
      </c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</row>
    <row r="97" spans="1:112" s="23" customFormat="1" ht="35.25" customHeight="1">
      <c r="A97" s="249" t="s">
        <v>417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140"/>
      <c r="AD97" s="140"/>
      <c r="AE97" s="140"/>
      <c r="AF97" s="140"/>
      <c r="AG97" s="140"/>
      <c r="AH97" s="140"/>
      <c r="AI97" s="140" t="s">
        <v>303</v>
      </c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27">
        <f>AZ98</f>
        <v>30000</v>
      </c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9"/>
      <c r="BW97" s="141">
        <f>BW98+BW108</f>
        <v>0</v>
      </c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27">
        <f>AZ97-BW97</f>
        <v>30000</v>
      </c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</row>
    <row r="98" spans="1:112" s="23" customFormat="1" ht="147" customHeight="1">
      <c r="A98" s="225" t="s">
        <v>456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6"/>
      <c r="AC98" s="139"/>
      <c r="AD98" s="140"/>
      <c r="AE98" s="140"/>
      <c r="AF98" s="140"/>
      <c r="AG98" s="140"/>
      <c r="AH98" s="140"/>
      <c r="AI98" s="140" t="s">
        <v>457</v>
      </c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27">
        <f>AZ99</f>
        <v>30000</v>
      </c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9"/>
      <c r="BW98" s="141">
        <f>BW99</f>
        <v>0</v>
      </c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27">
        <f>CO99</f>
        <v>30000</v>
      </c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</row>
    <row r="99" spans="1:112" ht="35.25" customHeight="1">
      <c r="A99" s="223" t="s">
        <v>209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50"/>
      <c r="AC99" s="139"/>
      <c r="AD99" s="140"/>
      <c r="AE99" s="140"/>
      <c r="AF99" s="140"/>
      <c r="AG99" s="140"/>
      <c r="AH99" s="140"/>
      <c r="AI99" s="140" t="s">
        <v>302</v>
      </c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27">
        <f>AZ100</f>
        <v>30000</v>
      </c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9"/>
      <c r="BW99" s="141">
        <f>BO100</f>
        <v>0</v>
      </c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27">
        <f>AZ99-BW99</f>
        <v>30000</v>
      </c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</row>
    <row r="100" spans="1:112" ht="12" customHeight="1">
      <c r="A100" s="130" t="s">
        <v>128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1"/>
      <c r="AC100" s="91"/>
      <c r="AD100" s="92"/>
      <c r="AE100" s="92"/>
      <c r="AF100" s="92"/>
      <c r="AG100" s="92"/>
      <c r="AH100" s="93"/>
      <c r="AI100" s="135" t="s">
        <v>301</v>
      </c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4"/>
      <c r="AZ100" s="127">
        <f>AZ101</f>
        <v>30000</v>
      </c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9"/>
      <c r="BO100" s="128">
        <f>BO101</f>
        <v>0</v>
      </c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"/>
      <c r="CN100" s="13"/>
      <c r="CO100" s="127">
        <f>CO101</f>
        <v>30000</v>
      </c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</row>
    <row r="101" spans="1:112" ht="23.25" customHeight="1">
      <c r="A101" s="130" t="s">
        <v>129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1"/>
      <c r="AC101" s="27"/>
      <c r="AD101" s="92"/>
      <c r="AE101" s="92"/>
      <c r="AF101" s="92"/>
      <c r="AG101" s="92"/>
      <c r="AH101" s="93"/>
      <c r="AI101" s="135" t="s">
        <v>415</v>
      </c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4"/>
      <c r="AZ101" s="127">
        <v>30000</v>
      </c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9"/>
      <c r="BO101" s="128">
        <v>0</v>
      </c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"/>
      <c r="CN101" s="13"/>
      <c r="CO101" s="207">
        <f>AZ101-BO101</f>
        <v>30000</v>
      </c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208"/>
      <c r="DH101" s="208"/>
    </row>
    <row r="102" spans="1:112" ht="38.25" customHeight="1">
      <c r="A102" s="108" t="s">
        <v>418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29"/>
      <c r="AC102" s="27"/>
      <c r="AD102" s="92"/>
      <c r="AE102" s="92"/>
      <c r="AF102" s="92"/>
      <c r="AG102" s="92"/>
      <c r="AH102" s="93"/>
      <c r="AI102" s="51"/>
      <c r="AJ102" s="133" t="s">
        <v>419</v>
      </c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4"/>
      <c r="AZ102" s="127">
        <f>BA103</f>
        <v>55300</v>
      </c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9"/>
      <c r="BP102" s="12"/>
      <c r="BQ102" s="12"/>
      <c r="BR102" s="12"/>
      <c r="BS102" s="12"/>
      <c r="BT102" s="12"/>
      <c r="BU102" s="12"/>
      <c r="BV102" s="12"/>
      <c r="BW102" s="12"/>
      <c r="BX102" s="128">
        <f>BX103</f>
        <v>5919</v>
      </c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"/>
      <c r="CN102" s="13"/>
      <c r="CO102" s="28"/>
      <c r="CP102" s="128">
        <f>AZ102-BX102</f>
        <v>49381</v>
      </c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</row>
    <row r="103" spans="1:112" ht="159.75" customHeight="1">
      <c r="A103" s="108" t="s">
        <v>458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29"/>
      <c r="AC103" s="27"/>
      <c r="AD103" s="92"/>
      <c r="AE103" s="92"/>
      <c r="AF103" s="92"/>
      <c r="AG103" s="92"/>
      <c r="AH103" s="93"/>
      <c r="AI103" s="51"/>
      <c r="AJ103" s="133" t="s">
        <v>459</v>
      </c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4"/>
      <c r="AZ103" s="28"/>
      <c r="BA103" s="127">
        <f>BA104</f>
        <v>55300</v>
      </c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9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8">
        <f>BX104</f>
        <v>5919</v>
      </c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"/>
      <c r="CN103" s="13"/>
      <c r="CO103" s="28"/>
      <c r="CP103" s="128">
        <f>BA103-BX103</f>
        <v>49381</v>
      </c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</row>
    <row r="104" spans="1:112" ht="35.25" customHeight="1">
      <c r="A104" s="108" t="s">
        <v>209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29"/>
      <c r="AC104" s="27"/>
      <c r="AD104" s="92"/>
      <c r="AE104" s="92"/>
      <c r="AF104" s="92"/>
      <c r="AG104" s="92"/>
      <c r="AH104" s="93"/>
      <c r="AI104" s="51"/>
      <c r="AJ104" s="133" t="s">
        <v>420</v>
      </c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4"/>
      <c r="AZ104" s="28"/>
      <c r="BA104" s="127">
        <f>BA105</f>
        <v>55300</v>
      </c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9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8">
        <f>BX105</f>
        <v>5919</v>
      </c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"/>
      <c r="CN104" s="13"/>
      <c r="CO104" s="28"/>
      <c r="CP104" s="128">
        <f>BA104-BX104</f>
        <v>49381</v>
      </c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</row>
    <row r="105" spans="1:112" ht="12.75" customHeight="1">
      <c r="A105" s="108" t="s">
        <v>128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29"/>
      <c r="AC105" s="91"/>
      <c r="AD105" s="92"/>
      <c r="AE105" s="92"/>
      <c r="AF105" s="92"/>
      <c r="AG105" s="92"/>
      <c r="AH105" s="93"/>
      <c r="AI105" s="51"/>
      <c r="AJ105" s="133" t="s">
        <v>421</v>
      </c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4"/>
      <c r="AZ105" s="28"/>
      <c r="BA105" s="127">
        <f>BA106</f>
        <v>55300</v>
      </c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9"/>
      <c r="BP105" s="12"/>
      <c r="BQ105" s="12"/>
      <c r="BR105" s="12"/>
      <c r="BS105" s="12"/>
      <c r="BT105" s="12"/>
      <c r="BU105" s="12"/>
      <c r="BV105" s="12"/>
      <c r="BW105" s="12"/>
      <c r="BX105" s="128">
        <f>BX106</f>
        <v>5919</v>
      </c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"/>
      <c r="CN105" s="13"/>
      <c r="CO105" s="28"/>
      <c r="CP105" s="183">
        <f>BA105-BX105</f>
        <v>49381</v>
      </c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</row>
    <row r="106" spans="1:112" s="23" customFormat="1" ht="14.25" customHeight="1">
      <c r="A106" s="108" t="s">
        <v>130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29"/>
      <c r="AC106" s="27"/>
      <c r="AD106" s="92"/>
      <c r="AE106" s="92"/>
      <c r="AF106" s="92"/>
      <c r="AG106" s="92"/>
      <c r="AH106" s="93"/>
      <c r="AI106" s="51"/>
      <c r="AJ106" s="133" t="s">
        <v>422</v>
      </c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4"/>
      <c r="AZ106" s="28"/>
      <c r="BA106" s="127">
        <v>55300</v>
      </c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9"/>
      <c r="BX106" s="128">
        <v>5919</v>
      </c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"/>
      <c r="CN106" s="13"/>
      <c r="CO106" s="28"/>
      <c r="CP106" s="128">
        <f>BA106-BX106</f>
        <v>49381</v>
      </c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</row>
    <row r="107" spans="1:112" s="23" customFormat="1" ht="36.75" customHeight="1">
      <c r="A107" s="224" t="s">
        <v>423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9"/>
      <c r="AC107" s="22"/>
      <c r="AD107" s="133"/>
      <c r="AE107" s="133"/>
      <c r="AF107" s="133"/>
      <c r="AG107" s="133"/>
      <c r="AH107" s="134"/>
      <c r="AI107" s="51"/>
      <c r="AJ107" s="133" t="s">
        <v>305</v>
      </c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4"/>
      <c r="AZ107" s="28"/>
      <c r="BA107" s="128">
        <f>AZ108</f>
        <v>5000</v>
      </c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7">
        <f>BW108</f>
        <v>0</v>
      </c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9"/>
      <c r="CM107" s="12"/>
      <c r="CN107" s="13"/>
      <c r="CO107" s="127">
        <f>BA107-BX107</f>
        <v>5000</v>
      </c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8"/>
      <c r="DD107" s="208"/>
      <c r="DE107" s="70"/>
      <c r="DF107" s="76"/>
      <c r="DG107" s="16"/>
      <c r="DH107" s="16"/>
    </row>
    <row r="108" spans="1:112" ht="159.75" customHeight="1">
      <c r="A108" s="130" t="s">
        <v>460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1"/>
      <c r="AC108" s="139"/>
      <c r="AD108" s="140"/>
      <c r="AE108" s="140"/>
      <c r="AF108" s="140"/>
      <c r="AG108" s="140"/>
      <c r="AH108" s="140"/>
      <c r="AI108" s="140" t="s">
        <v>461</v>
      </c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27">
        <f>AZ110</f>
        <v>5000</v>
      </c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9"/>
      <c r="BW108" s="141">
        <f>BW109</f>
        <v>0</v>
      </c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>
        <f>CO109</f>
        <v>5000</v>
      </c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07"/>
      <c r="DG108" s="23"/>
      <c r="DH108" s="23"/>
    </row>
    <row r="109" spans="1:112" ht="32.25" customHeight="1">
      <c r="A109" s="130" t="s">
        <v>209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1"/>
      <c r="AC109" s="139"/>
      <c r="AD109" s="140"/>
      <c r="AE109" s="140"/>
      <c r="AF109" s="140"/>
      <c r="AG109" s="140"/>
      <c r="AH109" s="140"/>
      <c r="AI109" s="140" t="s">
        <v>306</v>
      </c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27">
        <f>AZ110</f>
        <v>5000</v>
      </c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9"/>
      <c r="BW109" s="141">
        <f>BO110</f>
        <v>0</v>
      </c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>
        <f>CO110</f>
        <v>5000</v>
      </c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07"/>
      <c r="DG109" s="23"/>
      <c r="DH109" s="23"/>
    </row>
    <row r="110" spans="1:112" s="23" customFormat="1" ht="12" customHeight="1">
      <c r="A110" s="130" t="s">
        <v>128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1"/>
      <c r="AC110" s="22"/>
      <c r="AD110" s="133"/>
      <c r="AE110" s="133"/>
      <c r="AF110" s="133"/>
      <c r="AG110" s="133"/>
      <c r="AH110" s="134"/>
      <c r="AI110" s="135" t="s">
        <v>307</v>
      </c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4"/>
      <c r="AZ110" s="127">
        <f>AZ111</f>
        <v>5000</v>
      </c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9"/>
      <c r="BO110" s="128">
        <f>BO111</f>
        <v>0</v>
      </c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"/>
      <c r="CN110" s="13"/>
      <c r="CO110" s="127">
        <f>AZ110-BO110</f>
        <v>5000</v>
      </c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"/>
      <c r="DF110" s="24"/>
      <c r="DG110" s="16"/>
      <c r="DH110" s="16"/>
    </row>
    <row r="111" spans="1:112" s="23" customFormat="1" ht="17.25" customHeight="1">
      <c r="A111" s="130" t="s">
        <v>130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1"/>
      <c r="AC111" s="22"/>
      <c r="AD111" s="133"/>
      <c r="AE111" s="133"/>
      <c r="AF111" s="133"/>
      <c r="AG111" s="133"/>
      <c r="AH111" s="134"/>
      <c r="AI111" s="135" t="s">
        <v>308</v>
      </c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4"/>
      <c r="AZ111" s="127">
        <v>5000</v>
      </c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9"/>
      <c r="BO111" s="128">
        <v>0</v>
      </c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"/>
      <c r="CN111" s="13"/>
      <c r="CO111" s="127">
        <f>AZ111-BO111</f>
        <v>5000</v>
      </c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"/>
      <c r="DF111" s="24"/>
      <c r="DG111" s="16"/>
      <c r="DH111" s="16"/>
    </row>
    <row r="112" spans="1:110" s="23" customFormat="1" ht="17.25" customHeight="1">
      <c r="A112" s="136" t="s">
        <v>216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7"/>
      <c r="AC112" s="110"/>
      <c r="AD112" s="142"/>
      <c r="AE112" s="142"/>
      <c r="AF112" s="142"/>
      <c r="AG112" s="142"/>
      <c r="AH112" s="142"/>
      <c r="AI112" s="142" t="s">
        <v>190</v>
      </c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19">
        <f>AZ113</f>
        <v>4149210</v>
      </c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1"/>
      <c r="BW112" s="115">
        <f>BW113</f>
        <v>80698.28</v>
      </c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>
        <f>AZ112-BW112</f>
        <v>4068511.72</v>
      </c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05"/>
    </row>
    <row r="113" spans="1:110" s="23" customFormat="1" ht="21.75" customHeight="1">
      <c r="A113" s="130" t="s">
        <v>217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1"/>
      <c r="AC113" s="139"/>
      <c r="AD113" s="140"/>
      <c r="AE113" s="140"/>
      <c r="AF113" s="140"/>
      <c r="AG113" s="140"/>
      <c r="AH113" s="140"/>
      <c r="AI113" s="140" t="s">
        <v>191</v>
      </c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27">
        <f>AZ114</f>
        <v>4149210</v>
      </c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9"/>
      <c r="BW113" s="141">
        <f>BW114</f>
        <v>80698.28</v>
      </c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>
        <f>AZ113-BW113</f>
        <v>4068511.72</v>
      </c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07"/>
    </row>
    <row r="114" spans="1:110" s="23" customFormat="1" ht="58.5" customHeight="1">
      <c r="A114" s="130" t="s">
        <v>424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1"/>
      <c r="AC114" s="139"/>
      <c r="AD114" s="140"/>
      <c r="AE114" s="140"/>
      <c r="AF114" s="140"/>
      <c r="AG114" s="140"/>
      <c r="AH114" s="140"/>
      <c r="AI114" s="140" t="s">
        <v>309</v>
      </c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27">
        <f>BA115+BA119+AZ122+AZ130+BA134</f>
        <v>4149210</v>
      </c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9"/>
      <c r="BW114" s="141">
        <f>BX115+BW122+BO130</f>
        <v>80698.28</v>
      </c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>
        <f>AZ114-BW114</f>
        <v>4068511.72</v>
      </c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07"/>
    </row>
    <row r="115" spans="1:112" ht="104.25" customHeight="1">
      <c r="A115" s="219" t="s">
        <v>462</v>
      </c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8"/>
      <c r="AD115" s="135"/>
      <c r="AE115" s="133"/>
      <c r="AF115" s="133"/>
      <c r="AG115" s="133"/>
      <c r="AH115" s="134"/>
      <c r="AI115" s="54"/>
      <c r="AJ115" s="135" t="s">
        <v>463</v>
      </c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4"/>
      <c r="AZ115" s="28"/>
      <c r="BA115" s="128">
        <f>AZ116</f>
        <v>30300</v>
      </c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">
        <v>0</v>
      </c>
      <c r="BP115" s="12"/>
      <c r="BQ115" s="12"/>
      <c r="BR115" s="12"/>
      <c r="BS115" s="12"/>
      <c r="BT115" s="12"/>
      <c r="BU115" s="12"/>
      <c r="BV115" s="13"/>
      <c r="BW115" s="52"/>
      <c r="BX115" s="127">
        <f>BW116</f>
        <v>0</v>
      </c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9"/>
      <c r="CM115" s="52"/>
      <c r="CN115" s="52"/>
      <c r="CO115" s="52"/>
      <c r="CP115" s="182">
        <f>BA115-BX115</f>
        <v>30300</v>
      </c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3"/>
      <c r="DD115" s="183"/>
      <c r="DE115" s="183"/>
      <c r="DF115" s="183"/>
      <c r="DG115" s="183"/>
      <c r="DH115" s="183"/>
    </row>
    <row r="116" spans="1:112" ht="35.25" customHeight="1">
      <c r="A116" s="130" t="s">
        <v>209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1"/>
      <c r="AC116" s="139"/>
      <c r="AD116" s="140"/>
      <c r="AE116" s="140"/>
      <c r="AF116" s="140"/>
      <c r="AG116" s="140"/>
      <c r="AH116" s="140"/>
      <c r="AI116" s="140" t="s">
        <v>310</v>
      </c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27">
        <f>AZ117</f>
        <v>30300</v>
      </c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9"/>
      <c r="BW116" s="141">
        <f>BO117</f>
        <v>0</v>
      </c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>
        <f>AZ116-BW116</f>
        <v>30300</v>
      </c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07"/>
      <c r="DG116" s="23"/>
      <c r="DH116" s="23"/>
    </row>
    <row r="117" spans="1:112" s="23" customFormat="1" ht="12.75" customHeight="1">
      <c r="A117" s="108" t="s">
        <v>128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29"/>
      <c r="AC117" s="22"/>
      <c r="AD117" s="133"/>
      <c r="AE117" s="133"/>
      <c r="AF117" s="133"/>
      <c r="AG117" s="133"/>
      <c r="AH117" s="134"/>
      <c r="AI117" s="135" t="s">
        <v>311</v>
      </c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4"/>
      <c r="AZ117" s="127">
        <f>AZ118</f>
        <v>30300</v>
      </c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9"/>
      <c r="BO117" s="128">
        <f>BO118</f>
        <v>0</v>
      </c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"/>
      <c r="CN117" s="13"/>
      <c r="CO117" s="127">
        <f>AZ117-BO117</f>
        <v>30300</v>
      </c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"/>
      <c r="DF117" s="24"/>
      <c r="DG117" s="16"/>
      <c r="DH117" s="16"/>
    </row>
    <row r="118" spans="1:112" s="23" customFormat="1" ht="23.25" customHeight="1">
      <c r="A118" s="130" t="s">
        <v>129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1"/>
      <c r="AC118" s="132"/>
      <c r="AD118" s="133"/>
      <c r="AE118" s="133"/>
      <c r="AF118" s="133"/>
      <c r="AG118" s="133"/>
      <c r="AH118" s="134"/>
      <c r="AI118" s="135" t="s">
        <v>312</v>
      </c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4"/>
      <c r="AZ118" s="127">
        <v>30300</v>
      </c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9"/>
      <c r="BO118" s="128">
        <v>0</v>
      </c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"/>
      <c r="CN118" s="13"/>
      <c r="CO118" s="127">
        <f>AZ118-BO118</f>
        <v>30300</v>
      </c>
      <c r="CP118" s="227"/>
      <c r="CQ118" s="227"/>
      <c r="CR118" s="227"/>
      <c r="CS118" s="227"/>
      <c r="CT118" s="227"/>
      <c r="CU118" s="227"/>
      <c r="CV118" s="227"/>
      <c r="CW118" s="227"/>
      <c r="CX118" s="227"/>
      <c r="CY118" s="227"/>
      <c r="CZ118" s="227"/>
      <c r="DA118" s="227"/>
      <c r="DB118" s="227"/>
      <c r="DC118" s="227"/>
      <c r="DD118" s="227"/>
      <c r="DE118" s="81"/>
      <c r="DF118" s="88"/>
      <c r="DG118" s="16"/>
      <c r="DH118" s="16"/>
    </row>
    <row r="119" spans="1:112" s="23" customFormat="1" ht="101.25" customHeight="1">
      <c r="A119" s="108" t="s">
        <v>478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29"/>
      <c r="AC119" s="22"/>
      <c r="AD119" s="133"/>
      <c r="AE119" s="133"/>
      <c r="AF119" s="133"/>
      <c r="AG119" s="133"/>
      <c r="AH119" s="134"/>
      <c r="AI119" s="51"/>
      <c r="AJ119" s="133" t="s">
        <v>482</v>
      </c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4"/>
      <c r="AZ119" s="28"/>
      <c r="BA119" s="127">
        <f>BA120</f>
        <v>1725000</v>
      </c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9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7">
        <f>BX120</f>
        <v>0</v>
      </c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9"/>
      <c r="CM119" s="12"/>
      <c r="CN119" s="13"/>
      <c r="CO119" s="28"/>
      <c r="CP119" s="127">
        <f>BA119-BX119</f>
        <v>1725000</v>
      </c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9"/>
    </row>
    <row r="120" spans="1:112" s="23" customFormat="1" ht="33.75" customHeight="1">
      <c r="A120" s="108" t="s">
        <v>209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29"/>
      <c r="AC120" s="132"/>
      <c r="AD120" s="133"/>
      <c r="AE120" s="133"/>
      <c r="AF120" s="133"/>
      <c r="AG120" s="133"/>
      <c r="AH120" s="134"/>
      <c r="AI120" s="51"/>
      <c r="AJ120" s="133" t="s">
        <v>481</v>
      </c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4"/>
      <c r="AZ120" s="28"/>
      <c r="BA120" s="127">
        <f>BA121</f>
        <v>1725000</v>
      </c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9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8">
        <f>BX121</f>
        <v>0</v>
      </c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"/>
      <c r="CN120" s="13"/>
      <c r="CO120" s="28"/>
      <c r="CP120" s="127">
        <f>BA120-BX120</f>
        <v>1725000</v>
      </c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9"/>
    </row>
    <row r="121" spans="1:112" s="23" customFormat="1" ht="23.25" customHeight="1">
      <c r="A121" s="108" t="s">
        <v>479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29"/>
      <c r="AC121" s="22"/>
      <c r="AD121" s="133"/>
      <c r="AE121" s="133"/>
      <c r="AF121" s="133"/>
      <c r="AG121" s="133"/>
      <c r="AH121" s="134"/>
      <c r="AI121" s="51"/>
      <c r="AJ121" s="133" t="s">
        <v>480</v>
      </c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4"/>
      <c r="AZ121" s="28"/>
      <c r="BA121" s="127">
        <v>1725000</v>
      </c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9"/>
      <c r="BO121" s="12"/>
      <c r="BP121" s="12"/>
      <c r="BQ121" s="12"/>
      <c r="BR121" s="12"/>
      <c r="BS121" s="12"/>
      <c r="BT121" s="12"/>
      <c r="BU121" s="12"/>
      <c r="BV121" s="12"/>
      <c r="BW121" s="12"/>
      <c r="BX121" s="208">
        <v>0</v>
      </c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08"/>
      <c r="CJ121" s="208"/>
      <c r="CK121" s="208"/>
      <c r="CL121" s="208"/>
      <c r="CM121" s="12"/>
      <c r="CN121" s="13"/>
      <c r="CO121" s="28"/>
      <c r="CP121" s="183">
        <f>BA121-BX121</f>
        <v>1725000</v>
      </c>
      <c r="CQ121" s="183"/>
      <c r="CR121" s="183"/>
      <c r="CS121" s="183"/>
      <c r="CT121" s="183"/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3"/>
      <c r="DF121" s="183"/>
      <c r="DG121" s="183"/>
      <c r="DH121" s="183"/>
    </row>
    <row r="122" spans="1:112" ht="149.25" customHeight="1">
      <c r="A122" s="130" t="s">
        <v>464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1"/>
      <c r="AC122" s="139"/>
      <c r="AD122" s="140"/>
      <c r="AE122" s="140"/>
      <c r="AF122" s="140"/>
      <c r="AG122" s="140"/>
      <c r="AH122" s="140"/>
      <c r="AI122" s="140" t="s">
        <v>465</v>
      </c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27">
        <f>AZ123</f>
        <v>981800</v>
      </c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9"/>
      <c r="BW122" s="141">
        <f>BW123</f>
        <v>80698.28</v>
      </c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>
        <f>AZ122-BW122</f>
        <v>901101.72</v>
      </c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07"/>
      <c r="DG122" s="23"/>
      <c r="DH122" s="23"/>
    </row>
    <row r="123" spans="1:112" ht="33.75" customHeight="1">
      <c r="A123" s="130" t="s">
        <v>209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1"/>
      <c r="AC123" s="139"/>
      <c r="AD123" s="140"/>
      <c r="AE123" s="140"/>
      <c r="AF123" s="140"/>
      <c r="AG123" s="140"/>
      <c r="AH123" s="140"/>
      <c r="AI123" s="140" t="s">
        <v>313</v>
      </c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27">
        <f>AZ124+BA128</f>
        <v>981800</v>
      </c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9"/>
      <c r="BW123" s="141">
        <f>BO124</f>
        <v>80698.28</v>
      </c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>
        <f>AZ123-BW123</f>
        <v>901101.72</v>
      </c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07"/>
      <c r="DG123" s="23"/>
      <c r="DH123" s="23"/>
    </row>
    <row r="124" spans="1:110" ht="12.75" customHeight="1">
      <c r="A124" s="108" t="s">
        <v>128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29"/>
      <c r="AC124" s="22"/>
      <c r="AD124" s="133"/>
      <c r="AE124" s="133"/>
      <c r="AF124" s="133"/>
      <c r="AG124" s="133"/>
      <c r="AH124" s="134"/>
      <c r="AI124" s="135" t="s">
        <v>314</v>
      </c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4"/>
      <c r="AZ124" s="127">
        <f>AZ126+BA127+BA125</f>
        <v>851800</v>
      </c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9"/>
      <c r="BO124" s="128">
        <f>BO126</f>
        <v>80698.28</v>
      </c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"/>
      <c r="CN124" s="13"/>
      <c r="CO124" s="127">
        <f>AZ124-BO124</f>
        <v>771101.72</v>
      </c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"/>
      <c r="DF124" s="24"/>
    </row>
    <row r="125" spans="1:112" ht="12.75" customHeight="1">
      <c r="A125" s="108" t="s">
        <v>240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29"/>
      <c r="AC125" s="48"/>
      <c r="AD125" s="133"/>
      <c r="AE125" s="133"/>
      <c r="AF125" s="133"/>
      <c r="AG125" s="133"/>
      <c r="AH125" s="134"/>
      <c r="AI125" s="135" t="s">
        <v>28</v>
      </c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4"/>
      <c r="AZ125" s="28"/>
      <c r="BA125" s="128">
        <v>100000</v>
      </c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9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8">
        <v>0</v>
      </c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"/>
      <c r="CN125" s="13"/>
      <c r="CO125" s="28"/>
      <c r="CP125" s="183">
        <f>BA125-BX125</f>
        <v>100000</v>
      </c>
      <c r="CQ125" s="183"/>
      <c r="CR125" s="183"/>
      <c r="CS125" s="183"/>
      <c r="CT125" s="183"/>
      <c r="CU125" s="183"/>
      <c r="CV125" s="183"/>
      <c r="CW125" s="183"/>
      <c r="CX125" s="183"/>
      <c r="CY125" s="183"/>
      <c r="CZ125" s="183"/>
      <c r="DA125" s="183"/>
      <c r="DB125" s="183"/>
      <c r="DC125" s="183"/>
      <c r="DD125" s="183"/>
      <c r="DE125" s="183"/>
      <c r="DF125" s="183"/>
      <c r="DG125" s="183"/>
      <c r="DH125" s="183"/>
    </row>
    <row r="126" spans="1:110" ht="21.75" customHeight="1">
      <c r="A126" s="130" t="s">
        <v>129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1"/>
      <c r="AC126" s="48"/>
      <c r="AD126" s="133"/>
      <c r="AE126" s="133"/>
      <c r="AF126" s="133"/>
      <c r="AG126" s="133"/>
      <c r="AH126" s="134"/>
      <c r="AI126" s="135" t="s">
        <v>315</v>
      </c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4"/>
      <c r="AZ126" s="127">
        <v>731800</v>
      </c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9"/>
      <c r="BO126" s="128">
        <v>80698.28</v>
      </c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"/>
      <c r="CN126" s="13"/>
      <c r="CO126" s="127">
        <f>AZ126-BO126</f>
        <v>651101.72</v>
      </c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"/>
      <c r="DF126" s="24"/>
    </row>
    <row r="127" spans="1:112" ht="21.75" customHeight="1">
      <c r="A127" s="213" t="s">
        <v>130</v>
      </c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5"/>
      <c r="AB127" s="35"/>
      <c r="AC127" s="132"/>
      <c r="AD127" s="133"/>
      <c r="AE127" s="133"/>
      <c r="AF127" s="133"/>
      <c r="AG127" s="133"/>
      <c r="AH127" s="134"/>
      <c r="AI127" s="51"/>
      <c r="AJ127" s="133" t="s">
        <v>27</v>
      </c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4"/>
      <c r="AZ127" s="28"/>
      <c r="BA127" s="128">
        <v>20000</v>
      </c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9"/>
      <c r="BO127" s="12"/>
      <c r="BP127" s="12"/>
      <c r="BQ127" s="12"/>
      <c r="BR127" s="12"/>
      <c r="BS127" s="12"/>
      <c r="BT127" s="12"/>
      <c r="BU127" s="12"/>
      <c r="BV127" s="12"/>
      <c r="BW127" s="128">
        <v>0</v>
      </c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"/>
      <c r="CN127" s="13"/>
      <c r="CO127" s="28"/>
      <c r="CP127" s="183">
        <f>BA127-BW127</f>
        <v>20000</v>
      </c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3"/>
      <c r="DD127" s="183"/>
      <c r="DE127" s="183"/>
      <c r="DF127" s="183"/>
      <c r="DG127" s="183"/>
      <c r="DH127" s="183"/>
    </row>
    <row r="128" spans="1:112" ht="13.5" customHeight="1">
      <c r="A128" s="228" t="s">
        <v>101</v>
      </c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5"/>
      <c r="AD128" s="135"/>
      <c r="AE128" s="133"/>
      <c r="AF128" s="133"/>
      <c r="AG128" s="133"/>
      <c r="AH128" s="134"/>
      <c r="AI128" s="51"/>
      <c r="AJ128" s="133" t="s">
        <v>26</v>
      </c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4"/>
      <c r="AZ128" s="28"/>
      <c r="BA128" s="128">
        <f>BA129</f>
        <v>130000</v>
      </c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9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7">
        <f>BX129</f>
        <v>0</v>
      </c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9"/>
      <c r="CP128" s="127">
        <f>BA128-BX128</f>
        <v>130000</v>
      </c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9"/>
    </row>
    <row r="129" spans="1:112" ht="21.75" customHeight="1">
      <c r="A129" s="220" t="s">
        <v>103</v>
      </c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50"/>
      <c r="AC129" s="56"/>
      <c r="AD129" s="133"/>
      <c r="AE129" s="133"/>
      <c r="AF129" s="133"/>
      <c r="AG129" s="133"/>
      <c r="AH129" s="134"/>
      <c r="AI129" s="51"/>
      <c r="AJ129" s="133" t="s">
        <v>25</v>
      </c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4"/>
      <c r="AZ129" s="28"/>
      <c r="BA129" s="128">
        <v>130000</v>
      </c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9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8">
        <v>0</v>
      </c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"/>
      <c r="CN129" s="13"/>
      <c r="CO129" s="28"/>
      <c r="CP129" s="127">
        <f>BA129-BX129</f>
        <v>130000</v>
      </c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9"/>
    </row>
    <row r="130" spans="1:112" ht="139.5" customHeight="1">
      <c r="A130" s="130" t="s">
        <v>466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1"/>
      <c r="AC130" s="34"/>
      <c r="AD130" s="92"/>
      <c r="AE130" s="92"/>
      <c r="AF130" s="92"/>
      <c r="AG130" s="92"/>
      <c r="AH130" s="93"/>
      <c r="AI130" s="135" t="s">
        <v>467</v>
      </c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4"/>
      <c r="AZ130" s="127">
        <f>AZ131</f>
        <v>512110</v>
      </c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9"/>
      <c r="BO130" s="128">
        <f>BO131</f>
        <v>0</v>
      </c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"/>
      <c r="CN130" s="13"/>
      <c r="CO130" s="127">
        <f>CO131</f>
        <v>512110</v>
      </c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64"/>
      <c r="DF130" s="65"/>
      <c r="DG130" s="23"/>
      <c r="DH130" s="23"/>
    </row>
    <row r="131" spans="1:110" ht="39" customHeight="1">
      <c r="A131" s="130" t="s">
        <v>209</v>
      </c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1"/>
      <c r="AC131" s="34"/>
      <c r="AD131" s="92"/>
      <c r="AE131" s="92"/>
      <c r="AF131" s="92"/>
      <c r="AG131" s="92"/>
      <c r="AH131" s="93"/>
      <c r="AI131" s="135" t="s">
        <v>316</v>
      </c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4"/>
      <c r="AZ131" s="127">
        <f>AZ132</f>
        <v>512110</v>
      </c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9"/>
      <c r="BO131" s="128">
        <f>BO132</f>
        <v>0</v>
      </c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"/>
      <c r="CN131" s="13"/>
      <c r="CO131" s="127">
        <f>CO132</f>
        <v>512110</v>
      </c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25"/>
      <c r="DF131" s="31"/>
    </row>
    <row r="132" spans="1:112" s="23" customFormat="1" ht="15.75" customHeight="1">
      <c r="A132" s="130" t="s">
        <v>128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1"/>
      <c r="AC132" s="34"/>
      <c r="AD132" s="92"/>
      <c r="AE132" s="92"/>
      <c r="AF132" s="92"/>
      <c r="AG132" s="92"/>
      <c r="AH132" s="93"/>
      <c r="AI132" s="135" t="s">
        <v>317</v>
      </c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4"/>
      <c r="AZ132" s="127">
        <f>AZ133</f>
        <v>512110</v>
      </c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9"/>
      <c r="BO132" s="128">
        <f>BO133</f>
        <v>0</v>
      </c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"/>
      <c r="CN132" s="13"/>
      <c r="CO132" s="127">
        <f>CO133</f>
        <v>512110</v>
      </c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25"/>
      <c r="DF132" s="31"/>
      <c r="DG132" s="16"/>
      <c r="DH132" s="16"/>
    </row>
    <row r="133" spans="1:112" s="23" customFormat="1" ht="12" customHeight="1">
      <c r="A133" s="130" t="s">
        <v>129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1"/>
      <c r="AC133" s="34"/>
      <c r="AD133" s="92"/>
      <c r="AE133" s="92"/>
      <c r="AF133" s="92"/>
      <c r="AG133" s="92"/>
      <c r="AH133" s="93"/>
      <c r="AI133" s="135" t="s">
        <v>318</v>
      </c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4"/>
      <c r="AZ133" s="127">
        <v>512110</v>
      </c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9"/>
      <c r="BO133" s="128">
        <v>0</v>
      </c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"/>
      <c r="CN133" s="13"/>
      <c r="CO133" s="127">
        <f>AZ133-BO133</f>
        <v>512110</v>
      </c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82"/>
      <c r="DF133" s="89"/>
      <c r="DG133" s="16"/>
      <c r="DH133" s="16"/>
    </row>
    <row r="134" spans="1:112" s="23" customFormat="1" ht="102" customHeight="1">
      <c r="A134" s="108" t="s">
        <v>483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29"/>
      <c r="AC134" s="91"/>
      <c r="AD134" s="92"/>
      <c r="AE134" s="92"/>
      <c r="AF134" s="92"/>
      <c r="AG134" s="92"/>
      <c r="AH134" s="93"/>
      <c r="AI134" s="51"/>
      <c r="AJ134" s="133" t="s">
        <v>485</v>
      </c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4"/>
      <c r="AZ134" s="28"/>
      <c r="BA134" s="127">
        <f>BA135</f>
        <v>900000</v>
      </c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9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8">
        <f>BX135</f>
        <v>0</v>
      </c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"/>
      <c r="CN134" s="13"/>
      <c r="CO134" s="28"/>
      <c r="CP134" s="128">
        <f>BA134-BX134</f>
        <v>900000</v>
      </c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</row>
    <row r="135" spans="1:112" s="23" customFormat="1" ht="34.5" customHeight="1">
      <c r="A135" s="108" t="s">
        <v>209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29"/>
      <c r="AC135" s="34"/>
      <c r="AD135" s="92"/>
      <c r="AE135" s="92"/>
      <c r="AF135" s="92"/>
      <c r="AG135" s="92"/>
      <c r="AH135" s="93"/>
      <c r="AI135" s="51"/>
      <c r="AJ135" s="133" t="s">
        <v>484</v>
      </c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4"/>
      <c r="AZ135" s="28"/>
      <c r="BA135" s="128">
        <f>BA136</f>
        <v>900000</v>
      </c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7">
        <f>BX136</f>
        <v>0</v>
      </c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9"/>
      <c r="CM135" s="12"/>
      <c r="CN135" s="13"/>
      <c r="CO135" s="28"/>
      <c r="CP135" s="128">
        <f>BA135-BX135</f>
        <v>900000</v>
      </c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</row>
    <row r="136" spans="1:112" s="23" customFormat="1" ht="12" customHeight="1">
      <c r="A136" s="108" t="s">
        <v>129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29"/>
      <c r="AC136" s="91"/>
      <c r="AD136" s="92"/>
      <c r="AE136" s="92"/>
      <c r="AF136" s="92"/>
      <c r="AG136" s="92"/>
      <c r="AH136" s="93"/>
      <c r="AI136" s="51"/>
      <c r="AJ136" s="133" t="s">
        <v>486</v>
      </c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4"/>
      <c r="AZ136" s="28"/>
      <c r="BA136" s="127">
        <v>900000</v>
      </c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9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7">
        <v>0</v>
      </c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9"/>
      <c r="CM136" s="12"/>
      <c r="CN136" s="13"/>
      <c r="CO136" s="182">
        <f>BA136-BX136</f>
        <v>900000</v>
      </c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  <c r="DE136" s="183"/>
      <c r="DF136" s="183"/>
      <c r="DG136" s="183"/>
      <c r="DH136" s="183"/>
    </row>
    <row r="137" spans="1:110" s="23" customFormat="1" ht="24" customHeight="1">
      <c r="A137" s="136" t="s">
        <v>218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7"/>
      <c r="AC137" s="110"/>
      <c r="AD137" s="142"/>
      <c r="AE137" s="142"/>
      <c r="AF137" s="142"/>
      <c r="AG137" s="142"/>
      <c r="AH137" s="142"/>
      <c r="AI137" s="142" t="s">
        <v>192</v>
      </c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19">
        <f>AZ138+AZ143</f>
        <v>1536000</v>
      </c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1"/>
      <c r="BW137" s="115">
        <f>BW138+BW143</f>
        <v>204001.76</v>
      </c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>
        <f>AZ137-BW137</f>
        <v>1331998.24</v>
      </c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05"/>
    </row>
    <row r="138" spans="1:112" ht="15.75" customHeight="1">
      <c r="A138" s="136" t="s">
        <v>219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7"/>
      <c r="AC138" s="110"/>
      <c r="AD138" s="142"/>
      <c r="AE138" s="142"/>
      <c r="AF138" s="142"/>
      <c r="AG138" s="142"/>
      <c r="AH138" s="142"/>
      <c r="AI138" s="142" t="s">
        <v>193</v>
      </c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19">
        <f>AZ139</f>
        <v>180000</v>
      </c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1"/>
      <c r="BW138" s="115">
        <f>BX139</f>
        <v>0</v>
      </c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>
        <f>AZ138-BW138</f>
        <v>180000</v>
      </c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05"/>
      <c r="DG138" s="23"/>
      <c r="DH138" s="23"/>
    </row>
    <row r="139" spans="1:112" ht="159" customHeight="1">
      <c r="A139" s="228" t="s">
        <v>0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5"/>
      <c r="AB139" s="35"/>
      <c r="AC139" s="27"/>
      <c r="AD139" s="92"/>
      <c r="AE139" s="92"/>
      <c r="AF139" s="92"/>
      <c r="AG139" s="92"/>
      <c r="AH139" s="93"/>
      <c r="AI139" s="51"/>
      <c r="AJ139" s="133" t="s">
        <v>1</v>
      </c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4"/>
      <c r="AZ139" s="127">
        <f>BA140</f>
        <v>180000</v>
      </c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9"/>
      <c r="BP139" s="12"/>
      <c r="BQ139" s="12"/>
      <c r="BR139" s="12"/>
      <c r="BS139" s="12"/>
      <c r="BT139" s="12"/>
      <c r="BU139" s="12"/>
      <c r="BV139" s="12"/>
      <c r="BW139" s="12"/>
      <c r="BX139" s="127">
        <f>BX140</f>
        <v>0</v>
      </c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9"/>
      <c r="CP139" s="127">
        <f>AZ139-BX139</f>
        <v>180000</v>
      </c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9"/>
    </row>
    <row r="140" spans="1:112" ht="34.5" customHeight="1">
      <c r="A140" s="219" t="s">
        <v>209</v>
      </c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35"/>
      <c r="AC140" s="27"/>
      <c r="AD140" s="92"/>
      <c r="AE140" s="92"/>
      <c r="AF140" s="92"/>
      <c r="AG140" s="92"/>
      <c r="AH140" s="93"/>
      <c r="AI140" s="51"/>
      <c r="AJ140" s="133" t="s">
        <v>354</v>
      </c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4"/>
      <c r="AZ140" s="28"/>
      <c r="BA140" s="127">
        <f>BA141</f>
        <v>180000</v>
      </c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9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7">
        <f>BX141</f>
        <v>0</v>
      </c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9"/>
      <c r="CP140" s="127">
        <f>BA140-BX140</f>
        <v>180000</v>
      </c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9"/>
    </row>
    <row r="141" spans="1:112" ht="14.25" customHeight="1">
      <c r="A141" s="228" t="s">
        <v>128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5"/>
      <c r="AB141" s="63"/>
      <c r="AC141" s="67"/>
      <c r="AD141" s="101"/>
      <c r="AE141" s="92"/>
      <c r="AF141" s="92"/>
      <c r="AG141" s="92"/>
      <c r="AH141" s="93"/>
      <c r="AI141" s="66"/>
      <c r="AJ141" s="135" t="s">
        <v>352</v>
      </c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4"/>
      <c r="AZ141" s="28"/>
      <c r="BA141" s="127">
        <f>BA142</f>
        <v>180000</v>
      </c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9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7">
        <f>BX142</f>
        <v>0</v>
      </c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9"/>
      <c r="CM141" s="12"/>
      <c r="CN141" s="12"/>
      <c r="CO141" s="12"/>
      <c r="CP141" s="127">
        <f>BA141-BX141</f>
        <v>180000</v>
      </c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9"/>
    </row>
    <row r="142" spans="1:112" s="23" customFormat="1" ht="12" customHeight="1">
      <c r="A142" s="219" t="s">
        <v>129</v>
      </c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63"/>
      <c r="AC142" s="101"/>
      <c r="AD142" s="92"/>
      <c r="AE142" s="92"/>
      <c r="AF142" s="92"/>
      <c r="AG142" s="92"/>
      <c r="AH142" s="92"/>
      <c r="AI142" s="93"/>
      <c r="AJ142" s="135" t="s">
        <v>353</v>
      </c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4"/>
      <c r="AZ142" s="28"/>
      <c r="BA142" s="127">
        <v>180000</v>
      </c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9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7">
        <v>0</v>
      </c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9"/>
      <c r="CM142" s="12"/>
      <c r="CN142" s="13"/>
      <c r="CO142" s="28"/>
      <c r="CP142" s="127">
        <f>BA142-BX142</f>
        <v>180000</v>
      </c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9"/>
    </row>
    <row r="143" spans="1:112" ht="14.25" customHeight="1">
      <c r="A143" s="229" t="s">
        <v>220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30"/>
      <c r="AC143" s="209"/>
      <c r="AD143" s="142"/>
      <c r="AE143" s="142"/>
      <c r="AF143" s="142"/>
      <c r="AG143" s="142"/>
      <c r="AH143" s="142"/>
      <c r="AI143" s="142" t="s">
        <v>194</v>
      </c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19">
        <f>BA144+BA150+BA175</f>
        <v>1356000</v>
      </c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1"/>
      <c r="BW143" s="115">
        <f>BX144+BW150</f>
        <v>204001.76</v>
      </c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>
        <f>AZ143-BW143</f>
        <v>1151998.24</v>
      </c>
      <c r="CP143" s="266"/>
      <c r="CQ143" s="266"/>
      <c r="CR143" s="266"/>
      <c r="CS143" s="266"/>
      <c r="CT143" s="266"/>
      <c r="CU143" s="266"/>
      <c r="CV143" s="266"/>
      <c r="CW143" s="266"/>
      <c r="CX143" s="266"/>
      <c r="CY143" s="266"/>
      <c r="CZ143" s="266"/>
      <c r="DA143" s="266"/>
      <c r="DB143" s="266"/>
      <c r="DC143" s="266"/>
      <c r="DD143" s="266"/>
      <c r="DE143" s="266"/>
      <c r="DF143" s="267"/>
      <c r="DG143" s="23"/>
      <c r="DH143" s="23"/>
    </row>
    <row r="144" spans="1:112" ht="45" customHeight="1">
      <c r="A144" s="228" t="s">
        <v>425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5"/>
      <c r="AB144" s="57"/>
      <c r="AC144" s="55"/>
      <c r="AD144" s="135"/>
      <c r="AE144" s="133"/>
      <c r="AF144" s="133"/>
      <c r="AG144" s="133"/>
      <c r="AH144" s="134"/>
      <c r="AI144" s="51"/>
      <c r="AJ144" s="133" t="s">
        <v>426</v>
      </c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4"/>
      <c r="AZ144" s="28"/>
      <c r="BA144" s="128">
        <f>BA145</f>
        <v>860000</v>
      </c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"/>
      <c r="BP144" s="12"/>
      <c r="BQ144" s="12"/>
      <c r="BR144" s="12"/>
      <c r="BS144" s="12"/>
      <c r="BT144" s="12"/>
      <c r="BU144" s="12"/>
      <c r="BV144" s="13"/>
      <c r="BW144" s="28"/>
      <c r="BX144" s="128">
        <f>BX145</f>
        <v>154650.87</v>
      </c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"/>
      <c r="CN144" s="13"/>
      <c r="CO144" s="28"/>
      <c r="CP144" s="208">
        <f>BA144-BX144</f>
        <v>705349.13</v>
      </c>
      <c r="CQ144" s="208"/>
      <c r="CR144" s="208"/>
      <c r="CS144" s="208"/>
      <c r="CT144" s="208"/>
      <c r="CU144" s="208"/>
      <c r="CV144" s="208"/>
      <c r="CW144" s="208"/>
      <c r="CX144" s="208"/>
      <c r="CY144" s="208"/>
      <c r="CZ144" s="208"/>
      <c r="DA144" s="208"/>
      <c r="DB144" s="208"/>
      <c r="DC144" s="208"/>
      <c r="DD144" s="208"/>
      <c r="DE144" s="208"/>
      <c r="DF144" s="208"/>
      <c r="DG144" s="208"/>
      <c r="DH144" s="208"/>
    </row>
    <row r="145" spans="1:112" ht="147.75" customHeight="1">
      <c r="A145" s="228" t="s">
        <v>2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5"/>
      <c r="AB145" s="57"/>
      <c r="AC145" s="55"/>
      <c r="AD145" s="234"/>
      <c r="AE145" s="156"/>
      <c r="AF145" s="156"/>
      <c r="AG145" s="156"/>
      <c r="AH145" s="235"/>
      <c r="AI145" s="61"/>
      <c r="AJ145" s="133" t="s">
        <v>3</v>
      </c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4"/>
      <c r="AZ145" s="28"/>
      <c r="BA145" s="128">
        <f>BA146</f>
        <v>860000</v>
      </c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"/>
      <c r="BP145" s="12"/>
      <c r="BQ145" s="12"/>
      <c r="BR145" s="12"/>
      <c r="BS145" s="12"/>
      <c r="BT145" s="12"/>
      <c r="BU145" s="12"/>
      <c r="BV145" s="13"/>
      <c r="BW145" s="28"/>
      <c r="BX145" s="128">
        <f>BX146</f>
        <v>154650.87</v>
      </c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"/>
      <c r="CN145" s="13"/>
      <c r="CO145" s="28"/>
      <c r="CP145" s="127">
        <f>BA145-BX145</f>
        <v>705349.13</v>
      </c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9"/>
    </row>
    <row r="146" spans="1:112" ht="36" customHeight="1">
      <c r="A146" s="228" t="s">
        <v>209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5"/>
      <c r="AB146" s="231"/>
      <c r="AC146" s="232"/>
      <c r="AD146" s="232"/>
      <c r="AE146" s="232"/>
      <c r="AF146" s="232"/>
      <c r="AG146" s="232"/>
      <c r="AH146" s="232"/>
      <c r="AI146" s="233"/>
      <c r="AJ146" s="135" t="s">
        <v>319</v>
      </c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4"/>
      <c r="AZ146" s="28"/>
      <c r="BA146" s="128">
        <f>BA147</f>
        <v>860000</v>
      </c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"/>
      <c r="BP146" s="12"/>
      <c r="BQ146" s="12"/>
      <c r="BR146" s="12"/>
      <c r="BS146" s="12"/>
      <c r="BT146" s="12"/>
      <c r="BU146" s="12"/>
      <c r="BV146" s="13"/>
      <c r="BW146" s="28"/>
      <c r="BX146" s="128">
        <f>BX147</f>
        <v>154650.87</v>
      </c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"/>
      <c r="CN146" s="13"/>
      <c r="CO146" s="28"/>
      <c r="CP146" s="127">
        <f>BA146-BX146</f>
        <v>705349.13</v>
      </c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9"/>
    </row>
    <row r="147" spans="1:112" ht="12.75" customHeight="1">
      <c r="A147" s="228" t="s">
        <v>97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5"/>
      <c r="AB147" s="57"/>
      <c r="AC147" s="55"/>
      <c r="AD147" s="234"/>
      <c r="AE147" s="156"/>
      <c r="AF147" s="156"/>
      <c r="AG147" s="156"/>
      <c r="AH147" s="235"/>
      <c r="AI147" s="58"/>
      <c r="AJ147" s="133" t="s">
        <v>320</v>
      </c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4"/>
      <c r="AZ147" s="28"/>
      <c r="BA147" s="128">
        <f>AZ148+AZ149</f>
        <v>860000</v>
      </c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"/>
      <c r="BP147" s="12"/>
      <c r="BQ147" s="12"/>
      <c r="BR147" s="12"/>
      <c r="BS147" s="12"/>
      <c r="BT147" s="12"/>
      <c r="BU147" s="12"/>
      <c r="BV147" s="13"/>
      <c r="BW147" s="28"/>
      <c r="BX147" s="128">
        <f>BO148+BX149</f>
        <v>154650.87</v>
      </c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"/>
      <c r="CN147" s="13"/>
      <c r="CO147" s="28"/>
      <c r="CP147" s="127">
        <f>BA147-BX147</f>
        <v>705349.13</v>
      </c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9"/>
    </row>
    <row r="148" spans="1:112" ht="12.75" customHeight="1">
      <c r="A148" s="228" t="s">
        <v>99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5"/>
      <c r="AB148" s="231"/>
      <c r="AC148" s="232"/>
      <c r="AD148" s="232"/>
      <c r="AE148" s="232"/>
      <c r="AF148" s="232"/>
      <c r="AG148" s="232"/>
      <c r="AH148" s="233"/>
      <c r="AI148" s="51"/>
      <c r="AJ148" s="133" t="s">
        <v>321</v>
      </c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4"/>
      <c r="AZ148" s="127">
        <v>580000</v>
      </c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7">
        <v>154650.87</v>
      </c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9"/>
      <c r="CM148" s="12"/>
      <c r="CN148" s="13"/>
      <c r="CO148" s="28"/>
      <c r="CP148" s="208">
        <f>AZ148-BO148</f>
        <v>425349.13</v>
      </c>
      <c r="CQ148" s="208"/>
      <c r="CR148" s="208"/>
      <c r="CS148" s="208"/>
      <c r="CT148" s="208"/>
      <c r="CU148" s="208"/>
      <c r="CV148" s="208"/>
      <c r="CW148" s="208"/>
      <c r="CX148" s="208"/>
      <c r="CY148" s="208"/>
      <c r="CZ148" s="208"/>
      <c r="DA148" s="208"/>
      <c r="DB148" s="208"/>
      <c r="DC148" s="208"/>
      <c r="DD148" s="208"/>
      <c r="DE148" s="208"/>
      <c r="DF148" s="208"/>
      <c r="DG148" s="208"/>
      <c r="DH148" s="208"/>
    </row>
    <row r="149" spans="1:112" ht="24.75" customHeight="1">
      <c r="A149" s="228" t="s">
        <v>129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5"/>
      <c r="AB149" s="231"/>
      <c r="AC149" s="232"/>
      <c r="AD149" s="232"/>
      <c r="AE149" s="232"/>
      <c r="AF149" s="232"/>
      <c r="AG149" s="232"/>
      <c r="AH149" s="233"/>
      <c r="AI149" s="51"/>
      <c r="AJ149" s="133" t="s">
        <v>322</v>
      </c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4"/>
      <c r="AZ149" s="127">
        <v>280000</v>
      </c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"/>
      <c r="BP149" s="12"/>
      <c r="BQ149" s="12"/>
      <c r="BR149" s="12"/>
      <c r="BS149" s="12"/>
      <c r="BT149" s="12"/>
      <c r="BU149" s="12"/>
      <c r="BV149" s="13"/>
      <c r="BW149" s="28"/>
      <c r="BX149" s="128">
        <v>0</v>
      </c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"/>
      <c r="CN149" s="13"/>
      <c r="CO149" s="28"/>
      <c r="CP149" s="127">
        <f>AZ149-BX149</f>
        <v>280000</v>
      </c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9"/>
    </row>
    <row r="150" spans="1:112" ht="34.5" customHeight="1">
      <c r="A150" s="228" t="s">
        <v>427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5"/>
      <c r="AB150" s="62"/>
      <c r="AC150" s="232"/>
      <c r="AD150" s="232"/>
      <c r="AE150" s="232"/>
      <c r="AF150" s="232"/>
      <c r="AG150" s="232"/>
      <c r="AH150" s="233"/>
      <c r="AI150" s="51"/>
      <c r="AJ150" s="133" t="s">
        <v>429</v>
      </c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4"/>
      <c r="AZ150" s="28"/>
      <c r="BA150" s="128">
        <f>AZ151+AZ159+BA168</f>
        <v>491000</v>
      </c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"/>
      <c r="BP150" s="12"/>
      <c r="BQ150" s="12"/>
      <c r="BR150" s="12"/>
      <c r="BS150" s="12"/>
      <c r="BT150" s="12"/>
      <c r="BU150" s="12"/>
      <c r="BV150" s="13"/>
      <c r="BW150" s="127">
        <f>BW151+BW159+BX168</f>
        <v>49350.89</v>
      </c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"/>
      <c r="CN150" s="13"/>
      <c r="CO150" s="28"/>
      <c r="CP150" s="274">
        <f>BA150-BW150</f>
        <v>441649.11</v>
      </c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</row>
    <row r="151" spans="1:110" ht="135.75" customHeight="1">
      <c r="A151" s="223" t="s">
        <v>4</v>
      </c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131"/>
      <c r="AC151" s="139"/>
      <c r="AD151" s="140"/>
      <c r="AE151" s="140"/>
      <c r="AF151" s="140"/>
      <c r="AG151" s="140"/>
      <c r="AH151" s="140"/>
      <c r="AI151" s="140" t="s">
        <v>376</v>
      </c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27">
        <f>AZ152+BA157</f>
        <v>64000</v>
      </c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9"/>
      <c r="BW151" s="141">
        <f>BW152</f>
        <v>6600</v>
      </c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>
        <f>CO152</f>
        <v>53300</v>
      </c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  <c r="DE151" s="141"/>
      <c r="DF151" s="107"/>
    </row>
    <row r="152" spans="1:112" s="23" customFormat="1" ht="33.75" customHeight="1">
      <c r="A152" s="130" t="s">
        <v>209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1"/>
      <c r="AC152" s="139"/>
      <c r="AD152" s="140"/>
      <c r="AE152" s="140"/>
      <c r="AF152" s="140"/>
      <c r="AG152" s="140"/>
      <c r="AH152" s="140"/>
      <c r="AI152" s="140" t="s">
        <v>323</v>
      </c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27">
        <f>AZ153</f>
        <v>59900</v>
      </c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9"/>
      <c r="BW152" s="141">
        <f>BW153</f>
        <v>6600</v>
      </c>
      <c r="BX152" s="141"/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1">
        <f>CO153</f>
        <v>53300</v>
      </c>
      <c r="CP152" s="141"/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07"/>
      <c r="DG152" s="16"/>
      <c r="DH152" s="16"/>
    </row>
    <row r="153" spans="1:112" s="23" customFormat="1" ht="16.5" customHeight="1">
      <c r="A153" s="130" t="s">
        <v>128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1"/>
      <c r="AC153" s="132"/>
      <c r="AD153" s="133"/>
      <c r="AE153" s="133"/>
      <c r="AF153" s="133"/>
      <c r="AG153" s="133"/>
      <c r="AH153" s="134"/>
      <c r="AI153" s="135" t="s">
        <v>324</v>
      </c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4"/>
      <c r="AZ153" s="127">
        <f>AZ154+AZ155+AZ156</f>
        <v>59900</v>
      </c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"/>
      <c r="BU153" s="12"/>
      <c r="BV153" s="13"/>
      <c r="BW153" s="127">
        <f>BW154+BW155+BW156</f>
        <v>6600</v>
      </c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9"/>
      <c r="CO153" s="127">
        <f>AZ153-BW153</f>
        <v>53300</v>
      </c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24"/>
      <c r="DG153" s="16"/>
      <c r="DH153" s="16"/>
    </row>
    <row r="154" spans="1:112" ht="13.5" customHeight="1">
      <c r="A154" s="130" t="s">
        <v>240</v>
      </c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1"/>
      <c r="AC154" s="132"/>
      <c r="AD154" s="133"/>
      <c r="AE154" s="133"/>
      <c r="AF154" s="133"/>
      <c r="AG154" s="133"/>
      <c r="AH154" s="134"/>
      <c r="AI154" s="135" t="s">
        <v>325</v>
      </c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4"/>
      <c r="AZ154" s="127">
        <v>26000</v>
      </c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"/>
      <c r="BU154" s="12"/>
      <c r="BV154" s="13"/>
      <c r="BW154" s="127">
        <v>6600</v>
      </c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9"/>
      <c r="CO154" s="182">
        <f>AZ154-BW154</f>
        <v>19400</v>
      </c>
      <c r="CP154" s="183"/>
      <c r="CQ154" s="183"/>
      <c r="CR154" s="183"/>
      <c r="CS154" s="183"/>
      <c r="CT154" s="183"/>
      <c r="CU154" s="183"/>
      <c r="CV154" s="183"/>
      <c r="CW154" s="183"/>
      <c r="CX154" s="183"/>
      <c r="CY154" s="183"/>
      <c r="CZ154" s="183"/>
      <c r="DA154" s="183"/>
      <c r="DB154" s="183"/>
      <c r="DC154" s="183"/>
      <c r="DD154" s="183"/>
      <c r="DE154" s="183"/>
      <c r="DF154" s="183"/>
      <c r="DG154" s="183"/>
      <c r="DH154" s="183"/>
    </row>
    <row r="155" spans="1:112" ht="21.75" customHeight="1">
      <c r="A155" s="130" t="s">
        <v>129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1"/>
      <c r="AC155" s="132"/>
      <c r="AD155" s="133"/>
      <c r="AE155" s="133"/>
      <c r="AF155" s="133"/>
      <c r="AG155" s="133"/>
      <c r="AH155" s="134"/>
      <c r="AI155" s="135" t="s">
        <v>326</v>
      </c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4"/>
      <c r="AZ155" s="127">
        <v>20900</v>
      </c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"/>
      <c r="BU155" s="12"/>
      <c r="BV155" s="13"/>
      <c r="BW155" s="127">
        <v>0</v>
      </c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9"/>
      <c r="CO155" s="127">
        <f>AZ155-BW155</f>
        <v>20900</v>
      </c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9"/>
    </row>
    <row r="156" spans="1:112" ht="14.25" customHeight="1">
      <c r="A156" s="130" t="s">
        <v>130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1"/>
      <c r="AC156" s="132"/>
      <c r="AD156" s="133"/>
      <c r="AE156" s="133"/>
      <c r="AF156" s="133"/>
      <c r="AG156" s="133"/>
      <c r="AH156" s="134"/>
      <c r="AI156" s="135" t="s">
        <v>327</v>
      </c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4"/>
      <c r="AZ156" s="127">
        <v>13000</v>
      </c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"/>
      <c r="BU156" s="12"/>
      <c r="BV156" s="13"/>
      <c r="BW156" s="127">
        <v>0</v>
      </c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9"/>
      <c r="CO156" s="127">
        <f>AZ156-BW156</f>
        <v>13000</v>
      </c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9"/>
    </row>
    <row r="157" spans="1:112" ht="14.25" customHeight="1">
      <c r="A157" s="212" t="s">
        <v>101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9"/>
      <c r="AC157" s="22"/>
      <c r="AD157" s="133"/>
      <c r="AE157" s="133"/>
      <c r="AF157" s="133"/>
      <c r="AG157" s="133"/>
      <c r="AH157" s="134"/>
      <c r="AI157" s="51"/>
      <c r="AJ157" s="133" t="s">
        <v>492</v>
      </c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4"/>
      <c r="AZ157" s="28"/>
      <c r="BA157" s="128">
        <f>BA158</f>
        <v>4100</v>
      </c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"/>
      <c r="BP157" s="12"/>
      <c r="BQ157" s="12"/>
      <c r="BR157" s="12"/>
      <c r="BS157" s="12"/>
      <c r="BT157" s="12"/>
      <c r="BU157" s="12"/>
      <c r="BV157" s="13"/>
      <c r="BW157" s="28"/>
      <c r="BX157" s="128">
        <f>BX158</f>
        <v>0</v>
      </c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"/>
      <c r="CN157" s="13"/>
      <c r="CO157" s="83"/>
      <c r="CP157" s="227">
        <f>CP158</f>
        <v>4100</v>
      </c>
      <c r="CQ157" s="227"/>
      <c r="CR157" s="227"/>
      <c r="CS157" s="227"/>
      <c r="CT157" s="227"/>
      <c r="CU157" s="227"/>
      <c r="CV157" s="227"/>
      <c r="CW157" s="227"/>
      <c r="CX157" s="227"/>
      <c r="CY157" s="227"/>
      <c r="CZ157" s="227"/>
      <c r="DA157" s="227"/>
      <c r="DB157" s="227"/>
      <c r="DC157" s="227"/>
      <c r="DD157" s="227"/>
      <c r="DE157" s="227"/>
      <c r="DF157" s="227"/>
      <c r="DG157" s="227"/>
      <c r="DH157" s="227"/>
    </row>
    <row r="158" spans="1:112" ht="21" customHeight="1">
      <c r="A158" s="108" t="s">
        <v>102</v>
      </c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29"/>
      <c r="AC158" s="132"/>
      <c r="AD158" s="133"/>
      <c r="AE158" s="133"/>
      <c r="AF158" s="133"/>
      <c r="AG158" s="133"/>
      <c r="AH158" s="134"/>
      <c r="AI158" s="51"/>
      <c r="AJ158" s="133" t="s">
        <v>491</v>
      </c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4"/>
      <c r="AZ158" s="28"/>
      <c r="BA158" s="128">
        <v>4100</v>
      </c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"/>
      <c r="BP158" s="12"/>
      <c r="BQ158" s="12"/>
      <c r="BR158" s="12"/>
      <c r="BS158" s="12"/>
      <c r="BT158" s="12"/>
      <c r="BU158" s="12"/>
      <c r="BV158" s="13"/>
      <c r="BW158" s="28"/>
      <c r="BX158" s="128">
        <v>0</v>
      </c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"/>
      <c r="CN158" s="13"/>
      <c r="CO158" s="83"/>
      <c r="CP158" s="128">
        <f>BA158-BX158</f>
        <v>4100</v>
      </c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</row>
    <row r="159" spans="1:112" ht="182.25" customHeight="1">
      <c r="A159" s="130" t="s">
        <v>5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1"/>
      <c r="AC159" s="139"/>
      <c r="AD159" s="140"/>
      <c r="AE159" s="140"/>
      <c r="AF159" s="140"/>
      <c r="AG159" s="140"/>
      <c r="AH159" s="140"/>
      <c r="AI159" s="140" t="s">
        <v>6</v>
      </c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27">
        <f>AZ160</f>
        <v>209000</v>
      </c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9"/>
      <c r="BW159" s="141">
        <f>BW160</f>
        <v>27909.89</v>
      </c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82">
        <f>CO160</f>
        <v>181090.11</v>
      </c>
      <c r="CP159" s="183"/>
      <c r="CQ159" s="183"/>
      <c r="CR159" s="183"/>
      <c r="CS159" s="183"/>
      <c r="CT159" s="183"/>
      <c r="CU159" s="183"/>
      <c r="CV159" s="183"/>
      <c r="CW159" s="183"/>
      <c r="CX159" s="183"/>
      <c r="CY159" s="183"/>
      <c r="CZ159" s="183"/>
      <c r="DA159" s="183"/>
      <c r="DB159" s="183"/>
      <c r="DC159" s="183"/>
      <c r="DD159" s="183"/>
      <c r="DE159" s="183"/>
      <c r="DF159" s="183"/>
      <c r="DG159" s="183"/>
      <c r="DH159" s="183"/>
    </row>
    <row r="160" spans="1:112" ht="34.5" customHeight="1">
      <c r="A160" s="130" t="s">
        <v>209</v>
      </c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1"/>
      <c r="AC160" s="139"/>
      <c r="AD160" s="140"/>
      <c r="AE160" s="140"/>
      <c r="AF160" s="140"/>
      <c r="AG160" s="140"/>
      <c r="AH160" s="140"/>
      <c r="AI160" s="140" t="s">
        <v>328</v>
      </c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27">
        <f>AZ161+AZ165</f>
        <v>209000</v>
      </c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9"/>
      <c r="BW160" s="141">
        <f>BW161+BX165</f>
        <v>27909.89</v>
      </c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27">
        <f>AZ160-BW160</f>
        <v>181090.11</v>
      </c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9"/>
    </row>
    <row r="161" spans="1:112" ht="12.75" customHeight="1">
      <c r="A161" s="222" t="s">
        <v>128</v>
      </c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131"/>
      <c r="AC161" s="132"/>
      <c r="AD161" s="133"/>
      <c r="AE161" s="133"/>
      <c r="AF161" s="133"/>
      <c r="AG161" s="133"/>
      <c r="AH161" s="134"/>
      <c r="AI161" s="135" t="s">
        <v>329</v>
      </c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4"/>
      <c r="AZ161" s="127">
        <f>BA162+AZ163+BA164</f>
        <v>194000</v>
      </c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"/>
      <c r="BU161" s="12"/>
      <c r="BV161" s="13"/>
      <c r="BW161" s="127">
        <f>BX163+BW162</f>
        <v>20159.89</v>
      </c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9"/>
      <c r="CO161" s="207">
        <f>CP163</f>
        <v>140840.11</v>
      </c>
      <c r="CP161" s="208"/>
      <c r="CQ161" s="208"/>
      <c r="CR161" s="208"/>
      <c r="CS161" s="208"/>
      <c r="CT161" s="208"/>
      <c r="CU161" s="208"/>
      <c r="CV161" s="208"/>
      <c r="CW161" s="208"/>
      <c r="CX161" s="208"/>
      <c r="CY161" s="208"/>
      <c r="CZ161" s="208"/>
      <c r="DA161" s="208"/>
      <c r="DB161" s="208"/>
      <c r="DC161" s="208"/>
      <c r="DD161" s="208"/>
      <c r="DE161" s="208"/>
      <c r="DF161" s="208"/>
      <c r="DG161" s="208"/>
      <c r="DH161" s="208"/>
    </row>
    <row r="162" spans="1:112" s="23" customFormat="1" ht="12" customHeight="1">
      <c r="A162" s="228" t="s">
        <v>240</v>
      </c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5"/>
      <c r="AB162" s="35"/>
      <c r="AC162" s="48"/>
      <c r="AD162" s="133"/>
      <c r="AE162" s="133"/>
      <c r="AF162" s="133"/>
      <c r="AG162" s="133"/>
      <c r="AH162" s="134"/>
      <c r="AI162" s="51"/>
      <c r="AJ162" s="133" t="s">
        <v>375</v>
      </c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4"/>
      <c r="AZ162" s="28"/>
      <c r="BA162" s="128">
        <v>30000</v>
      </c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"/>
      <c r="BP162" s="12"/>
      <c r="BQ162" s="12"/>
      <c r="BR162" s="12"/>
      <c r="BS162" s="12"/>
      <c r="BT162" s="12"/>
      <c r="BU162" s="12"/>
      <c r="BV162" s="13"/>
      <c r="BW162" s="127">
        <v>0</v>
      </c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7">
        <f>BA162-BW162</f>
        <v>30000</v>
      </c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9"/>
    </row>
    <row r="163" spans="1:112" s="23" customFormat="1" ht="21.75" customHeight="1">
      <c r="A163" s="228" t="s">
        <v>129</v>
      </c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5"/>
      <c r="AB163" s="35"/>
      <c r="AC163" s="48"/>
      <c r="AD163" s="156"/>
      <c r="AE163" s="156"/>
      <c r="AF163" s="156"/>
      <c r="AG163" s="156"/>
      <c r="AH163" s="235"/>
      <c r="AI163" s="135" t="s">
        <v>330</v>
      </c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4"/>
      <c r="AZ163" s="127">
        <v>161000</v>
      </c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"/>
      <c r="BP163" s="12"/>
      <c r="BQ163" s="12"/>
      <c r="BR163" s="12"/>
      <c r="BS163" s="12"/>
      <c r="BT163" s="12"/>
      <c r="BU163" s="12"/>
      <c r="BV163" s="13"/>
      <c r="BW163" s="28"/>
      <c r="BX163" s="127">
        <v>20159.89</v>
      </c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9"/>
      <c r="CM163" s="12"/>
      <c r="CN163" s="13"/>
      <c r="CO163" s="28"/>
      <c r="CP163" s="127">
        <f>AZ163-BX163</f>
        <v>140840.11</v>
      </c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9"/>
    </row>
    <row r="164" spans="1:112" s="23" customFormat="1" ht="16.5" customHeight="1">
      <c r="A164" s="228" t="s">
        <v>130</v>
      </c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5"/>
      <c r="AB164" s="57"/>
      <c r="AC164" s="133"/>
      <c r="AD164" s="133"/>
      <c r="AE164" s="133"/>
      <c r="AF164" s="133"/>
      <c r="AG164" s="133"/>
      <c r="AH164" s="134"/>
      <c r="AI164" s="135" t="s">
        <v>428</v>
      </c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4"/>
      <c r="AZ164" s="28"/>
      <c r="BA164" s="128">
        <v>3000</v>
      </c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"/>
      <c r="BP164" s="12"/>
      <c r="BQ164" s="12"/>
      <c r="BR164" s="12"/>
      <c r="BS164" s="12"/>
      <c r="BT164" s="12"/>
      <c r="BU164" s="12"/>
      <c r="BV164" s="13"/>
      <c r="BW164" s="28"/>
      <c r="BX164" s="127">
        <v>0</v>
      </c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9"/>
      <c r="CM164" s="12"/>
      <c r="CN164" s="13"/>
      <c r="CO164" s="28"/>
      <c r="CP164" s="127">
        <f>BA164-BX164</f>
        <v>3000</v>
      </c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9"/>
    </row>
    <row r="165" spans="1:112" ht="15.75" customHeight="1">
      <c r="A165" s="228" t="s">
        <v>101</v>
      </c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5"/>
      <c r="AB165" s="231"/>
      <c r="AC165" s="232"/>
      <c r="AD165" s="232"/>
      <c r="AE165" s="232"/>
      <c r="AF165" s="232"/>
      <c r="AG165" s="232"/>
      <c r="AH165" s="233"/>
      <c r="AI165" s="135" t="s">
        <v>331</v>
      </c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4"/>
      <c r="AZ165" s="127">
        <f>AZ167+BA166</f>
        <v>15000</v>
      </c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"/>
      <c r="BP165" s="12"/>
      <c r="BQ165" s="12"/>
      <c r="BR165" s="12"/>
      <c r="BS165" s="12"/>
      <c r="BT165" s="12"/>
      <c r="BU165" s="12"/>
      <c r="BV165" s="13"/>
      <c r="BW165" s="28"/>
      <c r="BX165" s="127">
        <f>BX167+BX166</f>
        <v>7750</v>
      </c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9"/>
      <c r="CM165" s="12"/>
      <c r="CN165" s="13"/>
      <c r="CO165" s="28"/>
      <c r="CP165" s="127">
        <f>AZ165-BX165</f>
        <v>7250</v>
      </c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9"/>
    </row>
    <row r="166" spans="1:112" ht="22.5" customHeight="1">
      <c r="A166" s="228" t="s">
        <v>102</v>
      </c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5"/>
      <c r="AB166" s="62"/>
      <c r="AC166" s="275"/>
      <c r="AD166" s="275"/>
      <c r="AE166" s="275"/>
      <c r="AF166" s="275"/>
      <c r="AG166" s="275"/>
      <c r="AH166" s="276"/>
      <c r="AI166" s="51"/>
      <c r="AJ166" s="133" t="s">
        <v>476</v>
      </c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4"/>
      <c r="AZ166" s="28"/>
      <c r="BA166" s="128">
        <v>8000</v>
      </c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"/>
      <c r="BP166" s="12"/>
      <c r="BQ166" s="12"/>
      <c r="BR166" s="12"/>
      <c r="BS166" s="12"/>
      <c r="BT166" s="12"/>
      <c r="BU166" s="12"/>
      <c r="BV166" s="13"/>
      <c r="BW166" s="28"/>
      <c r="BX166" s="127">
        <v>7750</v>
      </c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9"/>
      <c r="CM166" s="12"/>
      <c r="CN166" s="13"/>
      <c r="CO166" s="28"/>
      <c r="CP166" s="127">
        <f>BA166-BX166</f>
        <v>250</v>
      </c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9"/>
    </row>
    <row r="167" spans="1:112" ht="21.75" customHeight="1">
      <c r="A167" s="228" t="s">
        <v>103</v>
      </c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5"/>
      <c r="AB167" s="59"/>
      <c r="AC167" s="56"/>
      <c r="AD167" s="201"/>
      <c r="AE167" s="201"/>
      <c r="AF167" s="201"/>
      <c r="AG167" s="201"/>
      <c r="AH167" s="202"/>
      <c r="AI167" s="135" t="s">
        <v>332</v>
      </c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4"/>
      <c r="AZ167" s="127">
        <v>7000</v>
      </c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"/>
      <c r="BP167" s="12"/>
      <c r="BQ167" s="12"/>
      <c r="BR167" s="12"/>
      <c r="BS167" s="12"/>
      <c r="BT167" s="12"/>
      <c r="BU167" s="12"/>
      <c r="BV167" s="13"/>
      <c r="BW167" s="28"/>
      <c r="BX167" s="127">
        <v>0</v>
      </c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9"/>
      <c r="CM167" s="12"/>
      <c r="CN167" s="13"/>
      <c r="CO167" s="28">
        <v>16000</v>
      </c>
      <c r="CP167" s="127">
        <f>AZ167-BX167</f>
        <v>7000</v>
      </c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9"/>
    </row>
    <row r="168" spans="1:112" ht="156.75" customHeight="1">
      <c r="A168" s="228" t="s">
        <v>7</v>
      </c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5"/>
      <c r="AB168" s="57"/>
      <c r="AC168" s="55"/>
      <c r="AD168" s="135"/>
      <c r="AE168" s="133"/>
      <c r="AF168" s="133"/>
      <c r="AG168" s="133"/>
      <c r="AH168" s="134"/>
      <c r="AI168" s="51"/>
      <c r="AJ168" s="135" t="s">
        <v>8</v>
      </c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4"/>
      <c r="AZ168" s="28"/>
      <c r="BA168" s="128">
        <f>BA169</f>
        <v>218000</v>
      </c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"/>
      <c r="BQ168" s="12"/>
      <c r="BR168" s="12"/>
      <c r="BS168" s="12"/>
      <c r="BT168" s="12"/>
      <c r="BU168" s="12"/>
      <c r="BV168" s="12"/>
      <c r="BW168" s="12"/>
      <c r="BX168" s="127">
        <f>BX169</f>
        <v>14841</v>
      </c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9"/>
      <c r="CM168" s="12"/>
      <c r="CN168" s="13"/>
      <c r="CO168" s="28"/>
      <c r="CP168" s="127">
        <f>BA168-BX168</f>
        <v>203159</v>
      </c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9"/>
    </row>
    <row r="169" spans="1:112" ht="33.75" customHeight="1">
      <c r="A169" s="228" t="s">
        <v>209</v>
      </c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5"/>
      <c r="AB169" s="57"/>
      <c r="AC169" s="55"/>
      <c r="AD169" s="192"/>
      <c r="AE169" s="192"/>
      <c r="AF169" s="192"/>
      <c r="AG169" s="192"/>
      <c r="AH169" s="193"/>
      <c r="AI169" s="51"/>
      <c r="AJ169" s="133" t="s">
        <v>361</v>
      </c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4"/>
      <c r="AZ169" s="28"/>
      <c r="BA169" s="128">
        <f>AZ170+BA172</f>
        <v>218000</v>
      </c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7">
        <f>BX170+BX172</f>
        <v>14841</v>
      </c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9"/>
      <c r="CM169" s="12"/>
      <c r="CN169" s="13"/>
      <c r="CO169" s="28"/>
      <c r="CP169" s="127">
        <f>BA169-BX169</f>
        <v>203159</v>
      </c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9"/>
    </row>
    <row r="170" spans="1:112" ht="12.75" customHeight="1">
      <c r="A170" s="228" t="s">
        <v>128</v>
      </c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5"/>
      <c r="AB170" s="57"/>
      <c r="AC170" s="55"/>
      <c r="AD170" s="192"/>
      <c r="AE170" s="192"/>
      <c r="AF170" s="192"/>
      <c r="AG170" s="192"/>
      <c r="AH170" s="193"/>
      <c r="AI170" s="51"/>
      <c r="AJ170" s="133" t="s">
        <v>369</v>
      </c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4"/>
      <c r="AZ170" s="127">
        <f>BA171</f>
        <v>62000</v>
      </c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7">
        <f>BX171</f>
        <v>0</v>
      </c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9"/>
      <c r="CM170" s="12"/>
      <c r="CN170" s="13"/>
      <c r="CO170" s="28"/>
      <c r="CP170" s="127">
        <f>AZ170-BX170</f>
        <v>62000</v>
      </c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9"/>
    </row>
    <row r="171" spans="1:112" ht="25.5" customHeight="1">
      <c r="A171" s="228" t="s">
        <v>129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5"/>
      <c r="AB171" s="57"/>
      <c r="AC171" s="55"/>
      <c r="AD171" s="192"/>
      <c r="AE171" s="192"/>
      <c r="AF171" s="192"/>
      <c r="AG171" s="192"/>
      <c r="AH171" s="193"/>
      <c r="AI171" s="51"/>
      <c r="AJ171" s="133" t="s">
        <v>370</v>
      </c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4"/>
      <c r="AZ171" s="28"/>
      <c r="BA171" s="128">
        <v>62000</v>
      </c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7">
        <v>0</v>
      </c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9"/>
      <c r="CM171" s="12"/>
      <c r="CN171" s="13"/>
      <c r="CO171" s="274">
        <f>BA171-BX171</f>
        <v>62000</v>
      </c>
      <c r="CP171" s="227"/>
      <c r="CQ171" s="227"/>
      <c r="CR171" s="227"/>
      <c r="CS171" s="227"/>
      <c r="CT171" s="227"/>
      <c r="CU171" s="227"/>
      <c r="CV171" s="227"/>
      <c r="CW171" s="227"/>
      <c r="CX171" s="227"/>
      <c r="CY171" s="227"/>
      <c r="CZ171" s="227"/>
      <c r="DA171" s="227"/>
      <c r="DB171" s="227"/>
      <c r="DC171" s="227"/>
      <c r="DD171" s="227"/>
      <c r="DE171" s="227"/>
      <c r="DF171" s="227"/>
      <c r="DG171" s="227"/>
      <c r="DH171" s="227"/>
    </row>
    <row r="172" spans="1:112" ht="13.5" customHeight="1">
      <c r="A172" s="212" t="s">
        <v>101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57"/>
      <c r="AC172" s="201"/>
      <c r="AD172" s="201"/>
      <c r="AE172" s="201"/>
      <c r="AF172" s="201"/>
      <c r="AG172" s="201"/>
      <c r="AH172" s="202"/>
      <c r="AI172" s="51"/>
      <c r="AJ172" s="133" t="s">
        <v>24</v>
      </c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4"/>
      <c r="AZ172" s="28"/>
      <c r="BA172" s="128">
        <f>BA173+BA174</f>
        <v>156000</v>
      </c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7">
        <f>BX173+BX174</f>
        <v>14841</v>
      </c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9"/>
      <c r="CM172" s="12"/>
      <c r="CN172" s="13"/>
      <c r="CO172" s="68"/>
      <c r="CP172" s="128">
        <f>BA172-BX172</f>
        <v>141159</v>
      </c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</row>
    <row r="173" spans="1:112" ht="22.5" customHeight="1">
      <c r="A173" s="228" t="s">
        <v>102</v>
      </c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5"/>
      <c r="AB173" s="57"/>
      <c r="AC173" s="55"/>
      <c r="AD173" s="192"/>
      <c r="AE173" s="192"/>
      <c r="AF173" s="192"/>
      <c r="AG173" s="192"/>
      <c r="AH173" s="193"/>
      <c r="AI173" s="51"/>
      <c r="AJ173" s="133" t="s">
        <v>23</v>
      </c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4"/>
      <c r="AZ173" s="28"/>
      <c r="BA173" s="128">
        <v>136000</v>
      </c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7">
        <v>200</v>
      </c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9"/>
      <c r="CM173" s="12"/>
      <c r="CN173" s="13"/>
      <c r="CO173" s="68"/>
      <c r="CP173" s="128">
        <f>BA173-BX173</f>
        <v>135800</v>
      </c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</row>
    <row r="174" spans="1:112" ht="22.5" customHeight="1">
      <c r="A174" s="228" t="s">
        <v>103</v>
      </c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5"/>
      <c r="AB174" s="57"/>
      <c r="AC174" s="55"/>
      <c r="AD174" s="192"/>
      <c r="AE174" s="192"/>
      <c r="AF174" s="192"/>
      <c r="AG174" s="192"/>
      <c r="AH174" s="193"/>
      <c r="AI174" s="51"/>
      <c r="AJ174" s="133" t="s">
        <v>477</v>
      </c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4"/>
      <c r="AZ174" s="28"/>
      <c r="BA174" s="128">
        <v>20000</v>
      </c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7">
        <v>14641</v>
      </c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9"/>
      <c r="CM174" s="12"/>
      <c r="CN174" s="13"/>
      <c r="CO174" s="68"/>
      <c r="CP174" s="128">
        <f>BA174-BX174</f>
        <v>5359</v>
      </c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</row>
    <row r="175" spans="1:112" ht="34.5" customHeight="1">
      <c r="A175" s="228" t="s">
        <v>430</v>
      </c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5"/>
      <c r="AB175" s="57"/>
      <c r="AC175" s="55"/>
      <c r="AD175" s="192"/>
      <c r="AE175" s="192"/>
      <c r="AF175" s="192"/>
      <c r="AG175" s="192"/>
      <c r="AH175" s="193"/>
      <c r="AI175" s="51"/>
      <c r="AJ175" s="133" t="s">
        <v>434</v>
      </c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4"/>
      <c r="AZ175" s="28"/>
      <c r="BA175" s="128">
        <f>BA176</f>
        <v>5000</v>
      </c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7">
        <f>BX176</f>
        <v>0</v>
      </c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9"/>
      <c r="CM175" s="12"/>
      <c r="CN175" s="13"/>
      <c r="CO175" s="68"/>
      <c r="CP175" s="128">
        <f>BA175-BX175</f>
        <v>5000</v>
      </c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</row>
    <row r="176" spans="1:112" ht="169.5" customHeight="1">
      <c r="A176" s="228" t="s">
        <v>9</v>
      </c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5"/>
      <c r="AB176" s="57"/>
      <c r="AC176" s="201"/>
      <c r="AD176" s="201"/>
      <c r="AE176" s="201"/>
      <c r="AF176" s="201"/>
      <c r="AG176" s="201"/>
      <c r="AH176" s="202"/>
      <c r="AI176" s="51"/>
      <c r="AJ176" s="133" t="s">
        <v>10</v>
      </c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4"/>
      <c r="AZ176" s="28"/>
      <c r="BA176" s="128">
        <f>BA177</f>
        <v>5000</v>
      </c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"/>
      <c r="BQ176" s="12"/>
      <c r="BR176" s="12"/>
      <c r="BS176" s="12"/>
      <c r="BT176" s="12"/>
      <c r="BU176" s="12"/>
      <c r="BV176" s="12"/>
      <c r="BW176" s="12"/>
      <c r="BX176" s="127">
        <f>BX177</f>
        <v>0</v>
      </c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9"/>
      <c r="CM176" s="12"/>
      <c r="CN176" s="13"/>
      <c r="CO176" s="68"/>
      <c r="CP176" s="128">
        <f>CP177</f>
        <v>5000</v>
      </c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</row>
    <row r="177" spans="1:112" ht="34.5" customHeight="1">
      <c r="A177" s="228" t="s">
        <v>209</v>
      </c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5"/>
      <c r="AB177" s="57"/>
      <c r="AC177" s="55"/>
      <c r="AD177" s="192"/>
      <c r="AE177" s="192"/>
      <c r="AF177" s="192"/>
      <c r="AG177" s="192"/>
      <c r="AH177" s="193"/>
      <c r="AI177" s="135" t="s">
        <v>431</v>
      </c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4"/>
      <c r="AZ177" s="28"/>
      <c r="BA177" s="128">
        <f>BA178</f>
        <v>5000</v>
      </c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7">
        <f>BX178</f>
        <v>0</v>
      </c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9"/>
      <c r="CM177" s="12"/>
      <c r="CN177" s="13"/>
      <c r="CO177" s="68"/>
      <c r="CP177" s="128">
        <f>CP178</f>
        <v>5000</v>
      </c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</row>
    <row r="178" spans="1:112" ht="12.75" customHeight="1">
      <c r="A178" s="228" t="s">
        <v>101</v>
      </c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5"/>
      <c r="AB178" s="57"/>
      <c r="AC178" s="159"/>
      <c r="AD178" s="159"/>
      <c r="AE178" s="159"/>
      <c r="AF178" s="159"/>
      <c r="AG178" s="159"/>
      <c r="AH178" s="211"/>
      <c r="AI178" s="51"/>
      <c r="AJ178" s="133" t="s">
        <v>432</v>
      </c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4"/>
      <c r="AZ178" s="28"/>
      <c r="BA178" s="128">
        <f>BA179</f>
        <v>5000</v>
      </c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9"/>
      <c r="BX178" s="127">
        <f>BX179</f>
        <v>0</v>
      </c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9"/>
      <c r="CM178" s="12"/>
      <c r="CN178" s="13"/>
      <c r="CO178" s="68"/>
      <c r="CP178" s="128">
        <f>CP179</f>
        <v>5000</v>
      </c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</row>
    <row r="179" spans="1:112" ht="23.25" customHeight="1">
      <c r="A179" s="228" t="s">
        <v>103</v>
      </c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5"/>
      <c r="AB179" s="57"/>
      <c r="AC179" s="133"/>
      <c r="AD179" s="133"/>
      <c r="AE179" s="133"/>
      <c r="AF179" s="133"/>
      <c r="AG179" s="133"/>
      <c r="AH179" s="134"/>
      <c r="AI179" s="51"/>
      <c r="AJ179" s="133" t="s">
        <v>433</v>
      </c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4"/>
      <c r="AZ179" s="28"/>
      <c r="BA179" s="128">
        <v>5000</v>
      </c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"/>
      <c r="BP179" s="12"/>
      <c r="BQ179" s="12"/>
      <c r="BR179" s="12"/>
      <c r="BS179" s="12"/>
      <c r="BT179" s="12"/>
      <c r="BU179" s="12"/>
      <c r="BV179" s="12"/>
      <c r="BW179" s="13"/>
      <c r="BX179" s="127">
        <v>0</v>
      </c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9"/>
      <c r="CM179" s="12"/>
      <c r="CN179" s="13"/>
      <c r="CO179" s="68"/>
      <c r="CP179" s="128">
        <f>BA179-BX179</f>
        <v>5000</v>
      </c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</row>
    <row r="180" spans="1:112" ht="13.5" customHeight="1">
      <c r="A180" s="244" t="s">
        <v>333</v>
      </c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6"/>
      <c r="AB180" s="231"/>
      <c r="AC180" s="232"/>
      <c r="AD180" s="232"/>
      <c r="AE180" s="232"/>
      <c r="AF180" s="232"/>
      <c r="AG180" s="232"/>
      <c r="AH180" s="233"/>
      <c r="AI180" s="51"/>
      <c r="AJ180" s="92" t="s">
        <v>334</v>
      </c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3"/>
      <c r="AZ180" s="28"/>
      <c r="BA180" s="120">
        <f>BA181+AZ186</f>
        <v>15000</v>
      </c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1"/>
      <c r="BX180" s="119">
        <f>BW182</f>
        <v>0</v>
      </c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1"/>
      <c r="CM180" s="12"/>
      <c r="CN180" s="13"/>
      <c r="CO180" s="28"/>
      <c r="CP180" s="119">
        <f>CP181</f>
        <v>1000</v>
      </c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1"/>
    </row>
    <row r="181" spans="1:112" ht="155.25" customHeight="1">
      <c r="A181" s="228" t="s">
        <v>11</v>
      </c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5"/>
      <c r="AB181" s="62"/>
      <c r="AC181" s="231"/>
      <c r="AD181" s="232"/>
      <c r="AE181" s="232"/>
      <c r="AF181" s="232"/>
      <c r="AG181" s="232"/>
      <c r="AH181" s="233"/>
      <c r="AI181" s="51"/>
      <c r="AJ181" s="135" t="s">
        <v>12</v>
      </c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4"/>
      <c r="AZ181" s="28"/>
      <c r="BA181" s="127">
        <f>BA182</f>
        <v>1000</v>
      </c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9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7">
        <f>BX180</f>
        <v>0</v>
      </c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9"/>
      <c r="CM181" s="12"/>
      <c r="CN181" s="13"/>
      <c r="CO181" s="28"/>
      <c r="CP181" s="127">
        <f>BA181-BX181</f>
        <v>1000</v>
      </c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9"/>
    </row>
    <row r="182" spans="1:112" ht="23.25" customHeight="1">
      <c r="A182" s="214" t="s">
        <v>209</v>
      </c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50"/>
      <c r="AC182" s="49"/>
      <c r="AD182" s="159"/>
      <c r="AE182" s="159"/>
      <c r="AF182" s="159"/>
      <c r="AG182" s="159"/>
      <c r="AH182" s="211"/>
      <c r="AI182" s="135" t="s">
        <v>337</v>
      </c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4"/>
      <c r="AZ182" s="28"/>
      <c r="BA182" s="128">
        <f>BA183</f>
        <v>1000</v>
      </c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"/>
      <c r="BP182" s="12"/>
      <c r="BQ182" s="12"/>
      <c r="BR182" s="12"/>
      <c r="BS182" s="12"/>
      <c r="BT182" s="12"/>
      <c r="BU182" s="12"/>
      <c r="BV182" s="13"/>
      <c r="BW182" s="127">
        <f>BX183</f>
        <v>0</v>
      </c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9"/>
      <c r="CM182" s="12"/>
      <c r="CN182" s="13"/>
      <c r="CO182" s="28"/>
      <c r="CP182" s="127">
        <f>CP183</f>
        <v>1000</v>
      </c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9"/>
    </row>
    <row r="183" spans="1:112" ht="16.5" customHeight="1">
      <c r="A183" s="214" t="s">
        <v>128</v>
      </c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59"/>
      <c r="AC183" s="56"/>
      <c r="AD183" s="272"/>
      <c r="AE183" s="272"/>
      <c r="AF183" s="272"/>
      <c r="AG183" s="272"/>
      <c r="AH183" s="273"/>
      <c r="AI183" s="51"/>
      <c r="AJ183" s="133" t="s">
        <v>336</v>
      </c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4"/>
      <c r="AZ183" s="28"/>
      <c r="BA183" s="128">
        <f>BA184</f>
        <v>1000</v>
      </c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"/>
      <c r="BP183" s="12"/>
      <c r="BQ183" s="12"/>
      <c r="BR183" s="12"/>
      <c r="BS183" s="12"/>
      <c r="BT183" s="12"/>
      <c r="BU183" s="12"/>
      <c r="BV183" s="13"/>
      <c r="BW183" s="28"/>
      <c r="BX183" s="127">
        <f>BX184</f>
        <v>0</v>
      </c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9"/>
      <c r="CM183" s="12"/>
      <c r="CN183" s="13"/>
      <c r="CO183" s="28"/>
      <c r="CP183" s="127">
        <f>CP184</f>
        <v>1000</v>
      </c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9"/>
    </row>
    <row r="184" spans="1:112" ht="21.75" customHeight="1">
      <c r="A184" s="228" t="s">
        <v>129</v>
      </c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5"/>
      <c r="AB184" s="231"/>
      <c r="AC184" s="232"/>
      <c r="AD184" s="232"/>
      <c r="AE184" s="232"/>
      <c r="AF184" s="232"/>
      <c r="AG184" s="232"/>
      <c r="AH184" s="233"/>
      <c r="AI184" s="51"/>
      <c r="AJ184" s="133" t="s">
        <v>13</v>
      </c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4"/>
      <c r="AZ184" s="28"/>
      <c r="BA184" s="128">
        <v>1000</v>
      </c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"/>
      <c r="BP184" s="12"/>
      <c r="BQ184" s="12"/>
      <c r="BR184" s="12"/>
      <c r="BS184" s="12"/>
      <c r="BT184" s="12"/>
      <c r="BU184" s="12"/>
      <c r="BV184" s="13"/>
      <c r="BW184" s="28"/>
      <c r="BX184" s="127">
        <v>0</v>
      </c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9"/>
      <c r="CM184" s="12"/>
      <c r="CN184" s="13"/>
      <c r="CO184" s="28"/>
      <c r="CP184" s="127">
        <f>BA184-BX184</f>
        <v>1000</v>
      </c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9"/>
    </row>
    <row r="185" spans="1:112" ht="136.5" customHeight="1">
      <c r="A185" s="220" t="s">
        <v>14</v>
      </c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50"/>
      <c r="AC185" s="49"/>
      <c r="AD185" s="135"/>
      <c r="AE185" s="133"/>
      <c r="AF185" s="133"/>
      <c r="AG185" s="133"/>
      <c r="AH185" s="133"/>
      <c r="AI185" s="134"/>
      <c r="AJ185" s="135" t="s">
        <v>15</v>
      </c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4"/>
      <c r="AZ185" s="28"/>
      <c r="BA185" s="128">
        <f>AZ186</f>
        <v>14000</v>
      </c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"/>
      <c r="BP185" s="12"/>
      <c r="BQ185" s="12"/>
      <c r="BR185" s="12"/>
      <c r="BS185" s="12"/>
      <c r="BT185" s="12"/>
      <c r="BU185" s="12"/>
      <c r="BV185" s="13"/>
      <c r="BW185" s="28"/>
      <c r="BX185" s="127">
        <v>0</v>
      </c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9"/>
      <c r="CM185" s="12"/>
      <c r="CN185" s="13"/>
      <c r="CO185" s="28"/>
      <c r="CP185" s="127">
        <f>BA185-BX185</f>
        <v>14000</v>
      </c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9"/>
    </row>
    <row r="186" spans="1:112" ht="34.5" customHeight="1">
      <c r="A186" s="130" t="s">
        <v>209</v>
      </c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1"/>
      <c r="AC186" s="139"/>
      <c r="AD186" s="140"/>
      <c r="AE186" s="140"/>
      <c r="AF186" s="140"/>
      <c r="AG186" s="140"/>
      <c r="AH186" s="140"/>
      <c r="AI186" s="140" t="s">
        <v>335</v>
      </c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27">
        <f>AZ187</f>
        <v>14000</v>
      </c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9"/>
      <c r="BW186" s="141">
        <f>BW187</f>
        <v>0</v>
      </c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41"/>
      <c r="CM186" s="141"/>
      <c r="CN186" s="141"/>
      <c r="CO186" s="127">
        <f>CO187:CO187</f>
        <v>14000</v>
      </c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9"/>
    </row>
    <row r="187" spans="1:112" ht="17.25" customHeight="1">
      <c r="A187" s="130" t="s">
        <v>128</v>
      </c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1"/>
      <c r="AC187" s="139"/>
      <c r="AD187" s="140"/>
      <c r="AE187" s="140"/>
      <c r="AF187" s="140"/>
      <c r="AG187" s="140"/>
      <c r="AH187" s="140"/>
      <c r="AI187" s="140" t="s">
        <v>377</v>
      </c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27">
        <f>AZ188</f>
        <v>14000</v>
      </c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9"/>
      <c r="BW187" s="141">
        <v>0</v>
      </c>
      <c r="BX187" s="141"/>
      <c r="BY187" s="141"/>
      <c r="BZ187" s="141"/>
      <c r="CA187" s="141"/>
      <c r="CB187" s="141"/>
      <c r="CC187" s="141"/>
      <c r="CD187" s="141"/>
      <c r="CE187" s="141"/>
      <c r="CF187" s="141"/>
      <c r="CG187" s="141"/>
      <c r="CH187" s="141"/>
      <c r="CI187" s="141"/>
      <c r="CJ187" s="141"/>
      <c r="CK187" s="141"/>
      <c r="CL187" s="141"/>
      <c r="CM187" s="141"/>
      <c r="CN187" s="141"/>
      <c r="CO187" s="127">
        <f>AZ187-BW187</f>
        <v>14000</v>
      </c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9"/>
    </row>
    <row r="188" spans="1:112" ht="12" customHeight="1">
      <c r="A188" s="130" t="s">
        <v>130</v>
      </c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1"/>
      <c r="AC188" s="132"/>
      <c r="AD188" s="133"/>
      <c r="AE188" s="133"/>
      <c r="AF188" s="133"/>
      <c r="AG188" s="133"/>
      <c r="AH188" s="134"/>
      <c r="AI188" s="135" t="s">
        <v>16</v>
      </c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4"/>
      <c r="AZ188" s="127">
        <v>14000</v>
      </c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"/>
      <c r="BU188" s="12"/>
      <c r="BV188" s="13"/>
      <c r="BW188" s="127">
        <v>0</v>
      </c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9"/>
      <c r="CO188" s="127">
        <f>AZ188-BW188</f>
        <v>14000</v>
      </c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9"/>
    </row>
    <row r="189" spans="1:112" ht="17.25" customHeight="1">
      <c r="A189" s="229" t="s">
        <v>221</v>
      </c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30"/>
      <c r="AC189" s="209"/>
      <c r="AD189" s="210"/>
      <c r="AE189" s="210"/>
      <c r="AF189" s="210"/>
      <c r="AG189" s="210"/>
      <c r="AH189" s="210"/>
      <c r="AI189" s="142" t="s">
        <v>195</v>
      </c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19">
        <f>AZ190</f>
        <v>3333100</v>
      </c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1"/>
      <c r="BW189" s="115">
        <f>BW190</f>
        <v>764040.38</v>
      </c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203">
        <f>CO190</f>
        <v>2569059.62</v>
      </c>
      <c r="CP189" s="204"/>
      <c r="CQ189" s="204"/>
      <c r="CR189" s="204"/>
      <c r="CS189" s="204"/>
      <c r="CT189" s="204"/>
      <c r="CU189" s="204"/>
      <c r="CV189" s="204"/>
      <c r="CW189" s="204"/>
      <c r="CX189" s="204"/>
      <c r="CY189" s="204"/>
      <c r="CZ189" s="204"/>
      <c r="DA189" s="204"/>
      <c r="DB189" s="204"/>
      <c r="DC189" s="204"/>
      <c r="DD189" s="204"/>
      <c r="DE189" s="204"/>
      <c r="DF189" s="204"/>
      <c r="DG189" s="204"/>
      <c r="DH189" s="204"/>
    </row>
    <row r="190" spans="1:112" ht="12" customHeight="1">
      <c r="A190" s="130" t="s">
        <v>222</v>
      </c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1"/>
      <c r="AC190" s="139"/>
      <c r="AD190" s="140"/>
      <c r="AE190" s="140"/>
      <c r="AF190" s="140"/>
      <c r="AG190" s="140"/>
      <c r="AH190" s="140"/>
      <c r="AI190" s="140" t="s">
        <v>196</v>
      </c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27">
        <f>BA191</f>
        <v>3333100</v>
      </c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9"/>
      <c r="BW190" s="141">
        <f>BX191</f>
        <v>764040.38</v>
      </c>
      <c r="BX190" s="141"/>
      <c r="BY190" s="141"/>
      <c r="BZ190" s="141"/>
      <c r="CA190" s="141"/>
      <c r="CB190" s="141"/>
      <c r="CC190" s="141"/>
      <c r="CD190" s="141"/>
      <c r="CE190" s="141"/>
      <c r="CF190" s="141"/>
      <c r="CG190" s="141"/>
      <c r="CH190" s="141"/>
      <c r="CI190" s="141"/>
      <c r="CJ190" s="141"/>
      <c r="CK190" s="141"/>
      <c r="CL190" s="141"/>
      <c r="CM190" s="141"/>
      <c r="CN190" s="141"/>
      <c r="CO190" s="182">
        <f>AZ190-BW190</f>
        <v>2569059.62</v>
      </c>
      <c r="CP190" s="183"/>
      <c r="CQ190" s="183"/>
      <c r="CR190" s="183"/>
      <c r="CS190" s="183"/>
      <c r="CT190" s="183"/>
      <c r="CU190" s="183"/>
      <c r="CV190" s="183"/>
      <c r="CW190" s="183"/>
      <c r="CX190" s="183"/>
      <c r="CY190" s="183"/>
      <c r="CZ190" s="183"/>
      <c r="DA190" s="183"/>
      <c r="DB190" s="183"/>
      <c r="DC190" s="183"/>
      <c r="DD190" s="183"/>
      <c r="DE190" s="183"/>
      <c r="DF190" s="183"/>
      <c r="DG190" s="183"/>
      <c r="DH190" s="183"/>
    </row>
    <row r="191" spans="1:112" ht="39.75" customHeight="1">
      <c r="A191" s="108" t="s">
        <v>338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29"/>
      <c r="AC191" s="53"/>
      <c r="AD191" s="135"/>
      <c r="AE191" s="133"/>
      <c r="AF191" s="133"/>
      <c r="AG191" s="133"/>
      <c r="AH191" s="134"/>
      <c r="AI191" s="54"/>
      <c r="AJ191" s="135" t="s">
        <v>339</v>
      </c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4"/>
      <c r="AZ191" s="28"/>
      <c r="BA191" s="128">
        <f>AZ192</f>
        <v>3333100</v>
      </c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"/>
      <c r="BP191" s="12"/>
      <c r="BQ191" s="12"/>
      <c r="BR191" s="12"/>
      <c r="BS191" s="12"/>
      <c r="BT191" s="12"/>
      <c r="BU191" s="12"/>
      <c r="BV191" s="13"/>
      <c r="BW191" s="52"/>
      <c r="BX191" s="127">
        <f>BW192</f>
        <v>764040.38</v>
      </c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9"/>
      <c r="CM191" s="52"/>
      <c r="CN191" s="52"/>
      <c r="CO191" s="52"/>
      <c r="CP191" s="182">
        <f>BA191-BX191</f>
        <v>2569059.62</v>
      </c>
      <c r="CQ191" s="183"/>
      <c r="CR191" s="183"/>
      <c r="CS191" s="183"/>
      <c r="CT191" s="183"/>
      <c r="CU191" s="183"/>
      <c r="CV191" s="183"/>
      <c r="CW191" s="183"/>
      <c r="CX191" s="183"/>
      <c r="CY191" s="183"/>
      <c r="CZ191" s="183"/>
      <c r="DA191" s="183"/>
      <c r="DB191" s="183"/>
      <c r="DC191" s="183"/>
      <c r="DD191" s="183"/>
      <c r="DE191" s="183"/>
      <c r="DF191" s="183"/>
      <c r="DG191" s="183"/>
      <c r="DH191" s="183"/>
    </row>
    <row r="192" spans="1:112" ht="37.5" customHeight="1">
      <c r="A192" s="130" t="s">
        <v>223</v>
      </c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1"/>
      <c r="AC192" s="139"/>
      <c r="AD192" s="140"/>
      <c r="AE192" s="140"/>
      <c r="AF192" s="140"/>
      <c r="AG192" s="140"/>
      <c r="AH192" s="140"/>
      <c r="AI192" s="140" t="s">
        <v>340</v>
      </c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27">
        <f>AZ193</f>
        <v>3333100</v>
      </c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9"/>
      <c r="BW192" s="141">
        <f>BW193</f>
        <v>764040.38</v>
      </c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1"/>
      <c r="CI192" s="141"/>
      <c r="CJ192" s="141"/>
      <c r="CK192" s="141"/>
      <c r="CL192" s="141"/>
      <c r="CM192" s="141"/>
      <c r="CN192" s="141"/>
      <c r="CO192" s="141">
        <f>AZ192-BW192</f>
        <v>2569059.62</v>
      </c>
      <c r="CP192" s="141"/>
      <c r="CQ192" s="141"/>
      <c r="CR192" s="141"/>
      <c r="CS192" s="141"/>
      <c r="CT192" s="141"/>
      <c r="CU192" s="141"/>
      <c r="CV192" s="141"/>
      <c r="CW192" s="141"/>
      <c r="CX192" s="141"/>
      <c r="CY192" s="141"/>
      <c r="CZ192" s="141"/>
      <c r="DA192" s="141"/>
      <c r="DB192" s="141"/>
      <c r="DC192" s="141"/>
      <c r="DD192" s="141"/>
      <c r="DE192" s="141"/>
      <c r="DF192" s="107"/>
      <c r="DG192" s="23"/>
      <c r="DH192" s="23"/>
    </row>
    <row r="193" spans="1:112" s="23" customFormat="1" ht="114.75" customHeight="1">
      <c r="A193" s="130" t="s">
        <v>17</v>
      </c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1"/>
      <c r="AC193" s="139"/>
      <c r="AD193" s="140"/>
      <c r="AE193" s="140"/>
      <c r="AF193" s="140"/>
      <c r="AG193" s="140"/>
      <c r="AH193" s="140"/>
      <c r="AI193" s="140" t="s">
        <v>341</v>
      </c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27">
        <f>AZ194</f>
        <v>3333100</v>
      </c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9"/>
      <c r="BW193" s="141">
        <f>BW194</f>
        <v>764040.38</v>
      </c>
      <c r="BX193" s="141"/>
      <c r="BY193" s="141"/>
      <c r="BZ193" s="141"/>
      <c r="CA193" s="141"/>
      <c r="CB193" s="141"/>
      <c r="CC193" s="141"/>
      <c r="CD193" s="141"/>
      <c r="CE193" s="141"/>
      <c r="CF193" s="141"/>
      <c r="CG193" s="141"/>
      <c r="CH193" s="141"/>
      <c r="CI193" s="141"/>
      <c r="CJ193" s="141"/>
      <c r="CK193" s="141"/>
      <c r="CL193" s="141"/>
      <c r="CM193" s="141"/>
      <c r="CN193" s="141"/>
      <c r="CO193" s="141">
        <f>CO194</f>
        <v>2569059.62</v>
      </c>
      <c r="CP193" s="141"/>
      <c r="CQ193" s="141"/>
      <c r="CR193" s="141"/>
      <c r="CS193" s="141"/>
      <c r="CT193" s="141"/>
      <c r="CU193" s="141"/>
      <c r="CV193" s="141"/>
      <c r="CW193" s="141"/>
      <c r="CX193" s="141"/>
      <c r="CY193" s="141"/>
      <c r="CZ193" s="141"/>
      <c r="DA193" s="141"/>
      <c r="DB193" s="141"/>
      <c r="DC193" s="141"/>
      <c r="DD193" s="141"/>
      <c r="DE193" s="141"/>
      <c r="DF193" s="107"/>
      <c r="DG193" s="16"/>
      <c r="DH193" s="16"/>
    </row>
    <row r="194" spans="1:110" s="23" customFormat="1" ht="68.25" customHeight="1">
      <c r="A194" s="130" t="s">
        <v>224</v>
      </c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1"/>
      <c r="AC194" s="139"/>
      <c r="AD194" s="140"/>
      <c r="AE194" s="140"/>
      <c r="AF194" s="140"/>
      <c r="AG194" s="140"/>
      <c r="AH194" s="140"/>
      <c r="AI194" s="140" t="s">
        <v>342</v>
      </c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27">
        <f>AZ195</f>
        <v>3333100</v>
      </c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9"/>
      <c r="BW194" s="141">
        <f>BW195</f>
        <v>764040.38</v>
      </c>
      <c r="BX194" s="141"/>
      <c r="BY194" s="141"/>
      <c r="BZ194" s="141"/>
      <c r="CA194" s="141"/>
      <c r="CB194" s="141"/>
      <c r="CC194" s="141"/>
      <c r="CD194" s="141"/>
      <c r="CE194" s="141"/>
      <c r="CF194" s="141"/>
      <c r="CG194" s="141"/>
      <c r="CH194" s="141"/>
      <c r="CI194" s="141"/>
      <c r="CJ194" s="141"/>
      <c r="CK194" s="141"/>
      <c r="CL194" s="141"/>
      <c r="CM194" s="141"/>
      <c r="CN194" s="141"/>
      <c r="CO194" s="141">
        <f>CO195</f>
        <v>2569059.62</v>
      </c>
      <c r="CP194" s="141"/>
      <c r="CQ194" s="141"/>
      <c r="CR194" s="141"/>
      <c r="CS194" s="141"/>
      <c r="CT194" s="141"/>
      <c r="CU194" s="141"/>
      <c r="CV194" s="141"/>
      <c r="CW194" s="141"/>
      <c r="CX194" s="141"/>
      <c r="CY194" s="141"/>
      <c r="CZ194" s="141"/>
      <c r="DA194" s="141"/>
      <c r="DB194" s="141"/>
      <c r="DC194" s="141"/>
      <c r="DD194" s="141"/>
      <c r="DE194" s="141"/>
      <c r="DF194" s="107"/>
    </row>
    <row r="195" spans="1:110" s="23" customFormat="1" ht="24" customHeight="1">
      <c r="A195" s="130" t="s">
        <v>138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1"/>
      <c r="AC195" s="132"/>
      <c r="AD195" s="133"/>
      <c r="AE195" s="133"/>
      <c r="AF195" s="133"/>
      <c r="AG195" s="133"/>
      <c r="AH195" s="134"/>
      <c r="AI195" s="135" t="s">
        <v>343</v>
      </c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4"/>
      <c r="AZ195" s="127">
        <f>AZ196</f>
        <v>3333100</v>
      </c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"/>
      <c r="BU195" s="12"/>
      <c r="BV195" s="13"/>
      <c r="BW195" s="127">
        <f>BW196</f>
        <v>764040.38</v>
      </c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9"/>
      <c r="CO195" s="127">
        <f>AZ195-BW195</f>
        <v>2569059.62</v>
      </c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88"/>
    </row>
    <row r="196" spans="1:110" s="23" customFormat="1" ht="36" customHeight="1">
      <c r="A196" s="130" t="s">
        <v>139</v>
      </c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1"/>
      <c r="AC196" s="132"/>
      <c r="AD196" s="133"/>
      <c r="AE196" s="133"/>
      <c r="AF196" s="133"/>
      <c r="AG196" s="133"/>
      <c r="AH196" s="134"/>
      <c r="AI196" s="135" t="s">
        <v>344</v>
      </c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4"/>
      <c r="AZ196" s="127">
        <v>3333100</v>
      </c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"/>
      <c r="BU196" s="12"/>
      <c r="BV196" s="13"/>
      <c r="BW196" s="127">
        <v>764040.38</v>
      </c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9"/>
      <c r="CO196" s="127">
        <f>AZ196-BW196</f>
        <v>2569059.62</v>
      </c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88"/>
    </row>
    <row r="197" spans="1:110" s="23" customFormat="1" ht="17.25" customHeight="1">
      <c r="A197" s="136" t="s">
        <v>225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7"/>
      <c r="AC197" s="110"/>
      <c r="AD197" s="142"/>
      <c r="AE197" s="142"/>
      <c r="AF197" s="142"/>
      <c r="AG197" s="142"/>
      <c r="AH197" s="142"/>
      <c r="AI197" s="142" t="s">
        <v>197</v>
      </c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19">
        <f aca="true" t="shared" si="6" ref="AZ197:AZ202">AZ198</f>
        <v>174800</v>
      </c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1"/>
      <c r="BW197" s="115">
        <f aca="true" t="shared" si="7" ref="BW197:BW203">BW198</f>
        <v>41188.09</v>
      </c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>
        <f>AZ197-BW197</f>
        <v>133611.91</v>
      </c>
      <c r="CP197" s="266"/>
      <c r="CQ197" s="266"/>
      <c r="CR197" s="266"/>
      <c r="CS197" s="266"/>
      <c r="CT197" s="266"/>
      <c r="CU197" s="266"/>
      <c r="CV197" s="266"/>
      <c r="CW197" s="266"/>
      <c r="CX197" s="266"/>
      <c r="CY197" s="266"/>
      <c r="CZ197" s="266"/>
      <c r="DA197" s="266"/>
      <c r="DB197" s="266"/>
      <c r="DC197" s="266"/>
      <c r="DD197" s="266"/>
      <c r="DE197" s="266"/>
      <c r="DF197" s="267"/>
    </row>
    <row r="198" spans="1:112" ht="15" customHeight="1">
      <c r="A198" s="130" t="s">
        <v>226</v>
      </c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1"/>
      <c r="AC198" s="139"/>
      <c r="AD198" s="140"/>
      <c r="AE198" s="140"/>
      <c r="AF198" s="140"/>
      <c r="AG198" s="140"/>
      <c r="AH198" s="140"/>
      <c r="AI198" s="140" t="s">
        <v>198</v>
      </c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27">
        <f t="shared" si="6"/>
        <v>174800</v>
      </c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9"/>
      <c r="BW198" s="141">
        <f t="shared" si="7"/>
        <v>41188.09</v>
      </c>
      <c r="BX198" s="141"/>
      <c r="BY198" s="141"/>
      <c r="BZ198" s="141"/>
      <c r="CA198" s="141"/>
      <c r="CB198" s="141"/>
      <c r="CC198" s="141"/>
      <c r="CD198" s="141"/>
      <c r="CE198" s="141"/>
      <c r="CF198" s="141"/>
      <c r="CG198" s="141"/>
      <c r="CH198" s="141"/>
      <c r="CI198" s="141"/>
      <c r="CJ198" s="141"/>
      <c r="CK198" s="141"/>
      <c r="CL198" s="141"/>
      <c r="CM198" s="141"/>
      <c r="CN198" s="141"/>
      <c r="CO198" s="141">
        <f>CO200</f>
        <v>133611.91</v>
      </c>
      <c r="CP198" s="141"/>
      <c r="CQ198" s="141"/>
      <c r="CR198" s="141"/>
      <c r="CS198" s="141"/>
      <c r="CT198" s="141"/>
      <c r="CU198" s="141"/>
      <c r="CV198" s="141"/>
      <c r="CW198" s="141"/>
      <c r="CX198" s="141"/>
      <c r="CY198" s="141"/>
      <c r="CZ198" s="141"/>
      <c r="DA198" s="141"/>
      <c r="DB198" s="141"/>
      <c r="DC198" s="141"/>
      <c r="DD198" s="141"/>
      <c r="DE198" s="141"/>
      <c r="DF198" s="107"/>
      <c r="DG198" s="23"/>
      <c r="DH198" s="23"/>
    </row>
    <row r="199" spans="1:112" ht="13.5" customHeight="1">
      <c r="A199" s="130" t="s">
        <v>227</v>
      </c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1"/>
      <c r="AC199" s="139"/>
      <c r="AD199" s="140"/>
      <c r="AE199" s="140"/>
      <c r="AF199" s="140"/>
      <c r="AG199" s="140"/>
      <c r="AH199" s="140"/>
      <c r="AI199" s="140" t="s">
        <v>345</v>
      </c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27">
        <f t="shared" si="6"/>
        <v>174800</v>
      </c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9"/>
      <c r="BW199" s="141">
        <f t="shared" si="7"/>
        <v>41188.09</v>
      </c>
      <c r="BX199" s="141"/>
      <c r="BY199" s="141"/>
      <c r="BZ199" s="141"/>
      <c r="CA199" s="141"/>
      <c r="CB199" s="141"/>
      <c r="CC199" s="141"/>
      <c r="CD199" s="141"/>
      <c r="CE199" s="141"/>
      <c r="CF199" s="141"/>
      <c r="CG199" s="141"/>
      <c r="CH199" s="141"/>
      <c r="CI199" s="141"/>
      <c r="CJ199" s="141"/>
      <c r="CK199" s="141"/>
      <c r="CL199" s="141"/>
      <c r="CM199" s="141"/>
      <c r="CN199" s="141"/>
      <c r="CO199" s="141">
        <f>CO200</f>
        <v>133611.91</v>
      </c>
      <c r="CP199" s="141"/>
      <c r="CQ199" s="141"/>
      <c r="CR199" s="141"/>
      <c r="CS199" s="141"/>
      <c r="CT199" s="141"/>
      <c r="CU199" s="141"/>
      <c r="CV199" s="141"/>
      <c r="CW199" s="141"/>
      <c r="CX199" s="141"/>
      <c r="CY199" s="141"/>
      <c r="CZ199" s="141"/>
      <c r="DA199" s="141"/>
      <c r="DB199" s="141"/>
      <c r="DC199" s="141"/>
      <c r="DD199" s="141"/>
      <c r="DE199" s="141"/>
      <c r="DF199" s="107"/>
      <c r="DG199" s="23"/>
      <c r="DH199" s="23"/>
    </row>
    <row r="200" spans="1:112" s="23" customFormat="1" ht="25.5" customHeight="1">
      <c r="A200" s="130" t="s">
        <v>228</v>
      </c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1"/>
      <c r="AC200" s="139"/>
      <c r="AD200" s="140"/>
      <c r="AE200" s="140"/>
      <c r="AF200" s="140"/>
      <c r="AG200" s="140"/>
      <c r="AH200" s="140"/>
      <c r="AI200" s="140" t="s">
        <v>346</v>
      </c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27">
        <f t="shared" si="6"/>
        <v>174800</v>
      </c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9"/>
      <c r="BW200" s="141">
        <f t="shared" si="7"/>
        <v>41188.09</v>
      </c>
      <c r="BX200" s="141"/>
      <c r="BY200" s="141"/>
      <c r="BZ200" s="141"/>
      <c r="CA200" s="141"/>
      <c r="CB200" s="141"/>
      <c r="CC200" s="141"/>
      <c r="CD200" s="141"/>
      <c r="CE200" s="141"/>
      <c r="CF200" s="141"/>
      <c r="CG200" s="141"/>
      <c r="CH200" s="141"/>
      <c r="CI200" s="141"/>
      <c r="CJ200" s="141"/>
      <c r="CK200" s="141"/>
      <c r="CL200" s="141"/>
      <c r="CM200" s="141"/>
      <c r="CN200" s="141"/>
      <c r="CO200" s="141">
        <f>CO201</f>
        <v>133611.91</v>
      </c>
      <c r="CP200" s="141"/>
      <c r="CQ200" s="141"/>
      <c r="CR200" s="141"/>
      <c r="CS200" s="141"/>
      <c r="CT200" s="141"/>
      <c r="CU200" s="141"/>
      <c r="CV200" s="141"/>
      <c r="CW200" s="141"/>
      <c r="CX200" s="141"/>
      <c r="CY200" s="141"/>
      <c r="CZ200" s="141"/>
      <c r="DA200" s="141"/>
      <c r="DB200" s="141"/>
      <c r="DC200" s="141"/>
      <c r="DD200" s="141"/>
      <c r="DE200" s="141"/>
      <c r="DF200" s="107"/>
      <c r="DG200" s="16"/>
      <c r="DH200" s="16"/>
    </row>
    <row r="201" spans="1:112" s="23" customFormat="1" ht="99" customHeight="1">
      <c r="A201" s="130" t="s">
        <v>19</v>
      </c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1"/>
      <c r="AC201" s="139"/>
      <c r="AD201" s="140"/>
      <c r="AE201" s="140"/>
      <c r="AF201" s="140"/>
      <c r="AG201" s="140"/>
      <c r="AH201" s="140"/>
      <c r="AI201" s="140" t="s">
        <v>20</v>
      </c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27">
        <f t="shared" si="6"/>
        <v>174800</v>
      </c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9"/>
      <c r="BW201" s="141">
        <f t="shared" si="7"/>
        <v>41188.09</v>
      </c>
      <c r="BX201" s="141"/>
      <c r="BY201" s="141"/>
      <c r="BZ201" s="141"/>
      <c r="CA201" s="141"/>
      <c r="CB201" s="141"/>
      <c r="CC201" s="141"/>
      <c r="CD201" s="141"/>
      <c r="CE201" s="141"/>
      <c r="CF201" s="141"/>
      <c r="CG201" s="141"/>
      <c r="CH201" s="141"/>
      <c r="CI201" s="141"/>
      <c r="CJ201" s="141"/>
      <c r="CK201" s="141"/>
      <c r="CL201" s="141"/>
      <c r="CM201" s="141"/>
      <c r="CN201" s="141"/>
      <c r="CO201" s="141">
        <f>CO202</f>
        <v>133611.91</v>
      </c>
      <c r="CP201" s="141"/>
      <c r="CQ201" s="141"/>
      <c r="CR201" s="141"/>
      <c r="CS201" s="141"/>
      <c r="CT201" s="141"/>
      <c r="CU201" s="141"/>
      <c r="CV201" s="141"/>
      <c r="CW201" s="141"/>
      <c r="CX201" s="141"/>
      <c r="CY201" s="141"/>
      <c r="CZ201" s="141"/>
      <c r="DA201" s="141"/>
      <c r="DB201" s="141"/>
      <c r="DC201" s="141"/>
      <c r="DD201" s="141"/>
      <c r="DE201" s="141"/>
      <c r="DF201" s="107"/>
      <c r="DG201" s="16"/>
      <c r="DH201" s="16"/>
    </row>
    <row r="202" spans="1:110" s="23" customFormat="1" ht="33" customHeight="1">
      <c r="A202" s="130" t="s">
        <v>229</v>
      </c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1"/>
      <c r="AC202" s="139"/>
      <c r="AD202" s="140"/>
      <c r="AE202" s="140"/>
      <c r="AF202" s="140"/>
      <c r="AG202" s="140"/>
      <c r="AH202" s="140"/>
      <c r="AI202" s="140" t="s">
        <v>347</v>
      </c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27">
        <f t="shared" si="6"/>
        <v>174800</v>
      </c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9"/>
      <c r="BW202" s="141">
        <f t="shared" si="7"/>
        <v>41188.09</v>
      </c>
      <c r="BX202" s="141"/>
      <c r="BY202" s="141"/>
      <c r="BZ202" s="141"/>
      <c r="CA202" s="141"/>
      <c r="CB202" s="141"/>
      <c r="CC202" s="141"/>
      <c r="CD202" s="141"/>
      <c r="CE202" s="141"/>
      <c r="CF202" s="141"/>
      <c r="CG202" s="141"/>
      <c r="CH202" s="141"/>
      <c r="CI202" s="141"/>
      <c r="CJ202" s="141"/>
      <c r="CK202" s="141"/>
      <c r="CL202" s="141"/>
      <c r="CM202" s="141"/>
      <c r="CN202" s="141"/>
      <c r="CO202" s="141">
        <f>CO203</f>
        <v>133611.91</v>
      </c>
      <c r="CP202" s="141"/>
      <c r="CQ202" s="141"/>
      <c r="CR202" s="141"/>
      <c r="CS202" s="141"/>
      <c r="CT202" s="141"/>
      <c r="CU202" s="141"/>
      <c r="CV202" s="141"/>
      <c r="CW202" s="141"/>
      <c r="CX202" s="141"/>
      <c r="CY202" s="141"/>
      <c r="CZ202" s="141"/>
      <c r="DA202" s="141"/>
      <c r="DB202" s="141"/>
      <c r="DC202" s="141"/>
      <c r="DD202" s="141"/>
      <c r="DE202" s="141"/>
      <c r="DF202" s="107"/>
    </row>
    <row r="203" spans="1:110" s="23" customFormat="1" ht="14.25" customHeight="1">
      <c r="A203" s="130" t="s">
        <v>140</v>
      </c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1"/>
      <c r="AC203" s="132"/>
      <c r="AD203" s="133"/>
      <c r="AE203" s="133"/>
      <c r="AF203" s="133"/>
      <c r="AG203" s="133"/>
      <c r="AH203" s="134"/>
      <c r="AI203" s="135" t="s">
        <v>378</v>
      </c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4"/>
      <c r="AZ203" s="127">
        <f>BA204</f>
        <v>174800</v>
      </c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6"/>
      <c r="BR203" s="126"/>
      <c r="BS203" s="126"/>
      <c r="BT203" s="15"/>
      <c r="BU203" s="15"/>
      <c r="BV203" s="30"/>
      <c r="BW203" s="127">
        <f t="shared" si="7"/>
        <v>41188.09</v>
      </c>
      <c r="BX203" s="126"/>
      <c r="BY203" s="126"/>
      <c r="BZ203" s="126"/>
      <c r="CA203" s="126"/>
      <c r="CB203" s="126"/>
      <c r="CC203" s="126"/>
      <c r="CD203" s="126"/>
      <c r="CE203" s="126"/>
      <c r="CF203" s="126"/>
      <c r="CG203" s="126"/>
      <c r="CH203" s="126"/>
      <c r="CI203" s="126"/>
      <c r="CJ203" s="126"/>
      <c r="CK203" s="126"/>
      <c r="CL203" s="126"/>
      <c r="CM203" s="126"/>
      <c r="CN203" s="122"/>
      <c r="CO203" s="127">
        <f>AZ203-BW203</f>
        <v>133611.91</v>
      </c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88"/>
    </row>
    <row r="204" spans="1:110" s="23" customFormat="1" ht="33" customHeight="1">
      <c r="A204" s="108" t="s">
        <v>141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29"/>
      <c r="AC204" s="22"/>
      <c r="AD204" s="133"/>
      <c r="AE204" s="133"/>
      <c r="AF204" s="133"/>
      <c r="AG204" s="133"/>
      <c r="AH204" s="134"/>
      <c r="AI204" s="135" t="s">
        <v>18</v>
      </c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4"/>
      <c r="AZ204" s="28"/>
      <c r="BA204" s="128">
        <v>174800</v>
      </c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5"/>
      <c r="BP204" s="15"/>
      <c r="BQ204" s="15"/>
      <c r="BR204" s="15"/>
      <c r="BS204" s="15"/>
      <c r="BT204" s="15"/>
      <c r="BU204" s="15"/>
      <c r="BV204" s="30"/>
      <c r="BW204" s="127">
        <v>41188.09</v>
      </c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5"/>
      <c r="CN204" s="30"/>
      <c r="CO204" s="28"/>
      <c r="CP204" s="128">
        <f>BA204-BW204</f>
        <v>133611.91</v>
      </c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"/>
      <c r="DF204" s="24"/>
    </row>
    <row r="205" spans="1:112" ht="15.75" customHeight="1">
      <c r="A205" s="136" t="s">
        <v>230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7"/>
      <c r="AC205" s="110"/>
      <c r="AD205" s="142"/>
      <c r="AE205" s="142"/>
      <c r="AF205" s="142"/>
      <c r="AG205" s="142"/>
      <c r="AH205" s="142"/>
      <c r="AI205" s="142" t="s">
        <v>199</v>
      </c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19">
        <f>AZ206</f>
        <v>120400</v>
      </c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1"/>
      <c r="BW205" s="115">
        <f>BW206</f>
        <v>3000</v>
      </c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>
        <f>CO206</f>
        <v>117400</v>
      </c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05"/>
      <c r="DG205" s="23"/>
      <c r="DH205" s="23"/>
    </row>
    <row r="206" spans="1:112" ht="13.5" customHeight="1">
      <c r="A206" s="130" t="s">
        <v>231</v>
      </c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1"/>
      <c r="AC206" s="139"/>
      <c r="AD206" s="140"/>
      <c r="AE206" s="140"/>
      <c r="AF206" s="140"/>
      <c r="AG206" s="140"/>
      <c r="AH206" s="140"/>
      <c r="AI206" s="140" t="s">
        <v>200</v>
      </c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27">
        <f>AZ207</f>
        <v>120400</v>
      </c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9"/>
      <c r="BW206" s="141">
        <f>BW207</f>
        <v>3000</v>
      </c>
      <c r="BX206" s="141"/>
      <c r="BY206" s="141"/>
      <c r="BZ206" s="141"/>
      <c r="CA206" s="141"/>
      <c r="CB206" s="141"/>
      <c r="CC206" s="141"/>
      <c r="CD206" s="141"/>
      <c r="CE206" s="141"/>
      <c r="CF206" s="141"/>
      <c r="CG206" s="141"/>
      <c r="CH206" s="141"/>
      <c r="CI206" s="141"/>
      <c r="CJ206" s="141"/>
      <c r="CK206" s="141"/>
      <c r="CL206" s="141"/>
      <c r="CM206" s="141"/>
      <c r="CN206" s="141"/>
      <c r="CO206" s="141">
        <f>AZ206-BW206</f>
        <v>117400</v>
      </c>
      <c r="CP206" s="141"/>
      <c r="CQ206" s="141"/>
      <c r="CR206" s="141"/>
      <c r="CS206" s="141"/>
      <c r="CT206" s="141"/>
      <c r="CU206" s="141"/>
      <c r="CV206" s="141"/>
      <c r="CW206" s="141"/>
      <c r="CX206" s="141"/>
      <c r="CY206" s="141"/>
      <c r="CZ206" s="141"/>
      <c r="DA206" s="141"/>
      <c r="DB206" s="141"/>
      <c r="DC206" s="141"/>
      <c r="DD206" s="141"/>
      <c r="DE206" s="141"/>
      <c r="DF206" s="107"/>
      <c r="DG206" s="23"/>
      <c r="DH206" s="23"/>
    </row>
    <row r="207" spans="1:111" ht="124.5" customHeight="1">
      <c r="A207" s="130" t="s">
        <v>468</v>
      </c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1"/>
      <c r="AC207" s="139"/>
      <c r="AD207" s="140"/>
      <c r="AE207" s="140"/>
      <c r="AF207" s="140"/>
      <c r="AG207" s="140"/>
      <c r="AH207" s="140"/>
      <c r="AI207" s="140" t="s">
        <v>21</v>
      </c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27">
        <f>AZ208</f>
        <v>120400</v>
      </c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9"/>
      <c r="BW207" s="141">
        <f>BW208</f>
        <v>3000</v>
      </c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41"/>
      <c r="CI207" s="141"/>
      <c r="CJ207" s="141"/>
      <c r="CK207" s="141"/>
      <c r="CL207" s="141"/>
      <c r="CM207" s="141"/>
      <c r="CN207" s="141"/>
      <c r="CO207" s="141">
        <f>CO208</f>
        <v>117400</v>
      </c>
      <c r="CP207" s="141"/>
      <c r="CQ207" s="141"/>
      <c r="CR207" s="141"/>
      <c r="CS207" s="141"/>
      <c r="CT207" s="141"/>
      <c r="CU207" s="141"/>
      <c r="CV207" s="141"/>
      <c r="CW207" s="141"/>
      <c r="CX207" s="141"/>
      <c r="CY207" s="141"/>
      <c r="CZ207" s="141"/>
      <c r="DA207" s="141"/>
      <c r="DB207" s="141"/>
      <c r="DC207" s="141"/>
      <c r="DD207" s="141"/>
      <c r="DE207" s="141"/>
      <c r="DF207" s="107"/>
      <c r="DG207" s="33"/>
    </row>
    <row r="208" spans="1:111" ht="33" customHeight="1">
      <c r="A208" s="130" t="s">
        <v>209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1"/>
      <c r="AC208" s="139"/>
      <c r="AD208" s="140"/>
      <c r="AE208" s="140"/>
      <c r="AF208" s="140"/>
      <c r="AG208" s="140"/>
      <c r="AH208" s="140"/>
      <c r="AI208" s="140" t="s">
        <v>348</v>
      </c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27">
        <f>AZ209+BA210</f>
        <v>120400</v>
      </c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9"/>
      <c r="BW208" s="141">
        <f>BW211+BW209</f>
        <v>3000</v>
      </c>
      <c r="BX208" s="141"/>
      <c r="BY208" s="141"/>
      <c r="BZ208" s="141"/>
      <c r="CA208" s="141"/>
      <c r="CB208" s="141"/>
      <c r="CC208" s="141"/>
      <c r="CD208" s="141"/>
      <c r="CE208" s="141"/>
      <c r="CF208" s="141"/>
      <c r="CG208" s="141"/>
      <c r="CH208" s="141"/>
      <c r="CI208" s="141"/>
      <c r="CJ208" s="141"/>
      <c r="CK208" s="141"/>
      <c r="CL208" s="141"/>
      <c r="CM208" s="141"/>
      <c r="CN208" s="141"/>
      <c r="CO208" s="141">
        <f>AZ208-BW208</f>
        <v>117400</v>
      </c>
      <c r="CP208" s="141"/>
      <c r="CQ208" s="141"/>
      <c r="CR208" s="141"/>
      <c r="CS208" s="141"/>
      <c r="CT208" s="141"/>
      <c r="CU208" s="141"/>
      <c r="CV208" s="141"/>
      <c r="CW208" s="141"/>
      <c r="CX208" s="141"/>
      <c r="CY208" s="141"/>
      <c r="CZ208" s="141"/>
      <c r="DA208" s="141"/>
      <c r="DB208" s="141"/>
      <c r="DC208" s="141"/>
      <c r="DD208" s="141"/>
      <c r="DE208" s="141"/>
      <c r="DF208" s="107"/>
      <c r="DG208" s="33"/>
    </row>
    <row r="209" spans="1:111" ht="15" customHeight="1">
      <c r="A209" s="130" t="s">
        <v>100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1"/>
      <c r="AC209" s="132"/>
      <c r="AD209" s="133"/>
      <c r="AE209" s="133"/>
      <c r="AF209" s="133"/>
      <c r="AG209" s="133"/>
      <c r="AH209" s="134"/>
      <c r="AI209" s="135" t="s">
        <v>349</v>
      </c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4"/>
      <c r="AZ209" s="127">
        <v>15000</v>
      </c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9"/>
      <c r="BW209" s="127">
        <v>3000</v>
      </c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9"/>
      <c r="CO209" s="127">
        <f>AZ209-BW209</f>
        <v>12000</v>
      </c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88"/>
      <c r="DG209" s="33"/>
    </row>
    <row r="210" spans="1:112" ht="15" customHeight="1">
      <c r="A210" s="212" t="s">
        <v>101</v>
      </c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9"/>
      <c r="AC210" s="22"/>
      <c r="AD210" s="135"/>
      <c r="AE210" s="133"/>
      <c r="AF210" s="133"/>
      <c r="AG210" s="133"/>
      <c r="AH210" s="133"/>
      <c r="AI210" s="134"/>
      <c r="AJ210" s="135" t="s">
        <v>350</v>
      </c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4"/>
      <c r="AZ210" s="28"/>
      <c r="BA210" s="128">
        <f>AZ211+AZ212</f>
        <v>105400</v>
      </c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"/>
      <c r="BP210" s="12"/>
      <c r="BQ210" s="12"/>
      <c r="BR210" s="12"/>
      <c r="BS210" s="12"/>
      <c r="BT210" s="12"/>
      <c r="BU210" s="12"/>
      <c r="BV210" s="13"/>
      <c r="BW210" s="28"/>
      <c r="BX210" s="128">
        <f>BW211+BW212</f>
        <v>0</v>
      </c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"/>
      <c r="CN210" s="13"/>
      <c r="CO210" s="28"/>
      <c r="CP210" s="183">
        <f>BA210-BX210</f>
        <v>105400</v>
      </c>
      <c r="CQ210" s="183"/>
      <c r="CR210" s="183"/>
      <c r="CS210" s="183"/>
      <c r="CT210" s="183"/>
      <c r="CU210" s="183"/>
      <c r="CV210" s="183"/>
      <c r="CW210" s="183"/>
      <c r="CX210" s="183"/>
      <c r="CY210" s="183"/>
      <c r="CZ210" s="183"/>
      <c r="DA210" s="183"/>
      <c r="DB210" s="183"/>
      <c r="DC210" s="183"/>
      <c r="DD210" s="183"/>
      <c r="DE210" s="183"/>
      <c r="DF210" s="183"/>
      <c r="DG210" s="183"/>
      <c r="DH210" s="183"/>
    </row>
    <row r="211" spans="1:110" ht="21.75" customHeight="1">
      <c r="A211" s="130" t="s">
        <v>102</v>
      </c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1"/>
      <c r="AC211" s="132"/>
      <c r="AD211" s="133"/>
      <c r="AE211" s="133"/>
      <c r="AF211" s="133"/>
      <c r="AG211" s="133"/>
      <c r="AH211" s="134"/>
      <c r="AI211" s="135" t="s">
        <v>22</v>
      </c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4"/>
      <c r="AZ211" s="127">
        <v>42000</v>
      </c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9"/>
      <c r="BW211" s="127">
        <f>BW212</f>
        <v>0</v>
      </c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9"/>
      <c r="CO211" s="127">
        <f>AZ211-BW211</f>
        <v>42000</v>
      </c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88"/>
    </row>
    <row r="212" spans="1:110" ht="23.25" customHeight="1">
      <c r="A212" s="130" t="s">
        <v>103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1"/>
      <c r="AC212" s="132"/>
      <c r="AD212" s="133"/>
      <c r="AE212" s="133"/>
      <c r="AF212" s="133"/>
      <c r="AG212" s="133"/>
      <c r="AH212" s="134"/>
      <c r="AI212" s="135" t="s">
        <v>351</v>
      </c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4"/>
      <c r="AZ212" s="127">
        <v>63400</v>
      </c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9"/>
      <c r="BW212" s="127">
        <v>0</v>
      </c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9"/>
      <c r="CO212" s="127">
        <f>AZ212-BW212</f>
        <v>63400</v>
      </c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88"/>
    </row>
    <row r="213" spans="1:110" ht="12">
      <c r="A213" s="237"/>
      <c r="B213" s="238"/>
      <c r="C213" s="238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9"/>
      <c r="AC213" s="241"/>
      <c r="AD213" s="242"/>
      <c r="AE213" s="242"/>
      <c r="AF213" s="242"/>
      <c r="AG213" s="242"/>
      <c r="AH213" s="243"/>
      <c r="AI213" s="263"/>
      <c r="AJ213" s="263"/>
      <c r="AK213" s="263"/>
      <c r="AL213" s="263"/>
      <c r="AM213" s="263"/>
      <c r="AN213" s="263"/>
      <c r="AO213" s="263"/>
      <c r="AP213" s="263"/>
      <c r="AQ213" s="263"/>
      <c r="AR213" s="263"/>
      <c r="AS213" s="263"/>
      <c r="AT213" s="263"/>
      <c r="AU213" s="263"/>
      <c r="AV213" s="263"/>
      <c r="AW213" s="263"/>
      <c r="AX213" s="263"/>
      <c r="AY213" s="263"/>
      <c r="AZ213" s="256"/>
      <c r="BA213" s="256"/>
      <c r="BB213" s="256"/>
      <c r="BC213" s="256"/>
      <c r="BD213" s="256"/>
      <c r="BE213" s="256"/>
      <c r="BF213" s="256"/>
      <c r="BG213" s="256"/>
      <c r="BH213" s="256"/>
      <c r="BI213" s="256"/>
      <c r="BJ213" s="256"/>
      <c r="BK213" s="256"/>
      <c r="BL213" s="256"/>
      <c r="BM213" s="256"/>
      <c r="BN213" s="256"/>
      <c r="BO213" s="256"/>
      <c r="BP213" s="256"/>
      <c r="BQ213" s="256"/>
      <c r="BR213" s="256"/>
      <c r="BS213" s="256"/>
      <c r="BT213" s="36"/>
      <c r="BU213" s="36"/>
      <c r="BV213" s="36"/>
      <c r="BW213" s="256"/>
      <c r="BX213" s="256"/>
      <c r="BY213" s="256"/>
      <c r="BZ213" s="256"/>
      <c r="CA213" s="256"/>
      <c r="CB213" s="256"/>
      <c r="CC213" s="256"/>
      <c r="CD213" s="256"/>
      <c r="CE213" s="256"/>
      <c r="CF213" s="256"/>
      <c r="CG213" s="256"/>
      <c r="CH213" s="256"/>
      <c r="CI213" s="256"/>
      <c r="CJ213" s="256"/>
      <c r="CK213" s="256"/>
      <c r="CL213" s="256"/>
      <c r="CM213" s="256"/>
      <c r="CN213" s="256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  <c r="DE213" s="143"/>
      <c r="DF213" s="143"/>
    </row>
    <row r="214" spans="1:110" ht="12.75" thickBot="1">
      <c r="A214" s="219" t="s">
        <v>75</v>
      </c>
      <c r="B214" s="219"/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36"/>
      <c r="AC214" s="240" t="s">
        <v>50</v>
      </c>
      <c r="AD214" s="201"/>
      <c r="AE214" s="201"/>
      <c r="AF214" s="201"/>
      <c r="AG214" s="201"/>
      <c r="AH214" s="201"/>
      <c r="AI214" s="262" t="s">
        <v>40</v>
      </c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182">
        <v>0</v>
      </c>
      <c r="BA214" s="264"/>
      <c r="BB214" s="264"/>
      <c r="BC214" s="264"/>
      <c r="BD214" s="264"/>
      <c r="BE214" s="264"/>
      <c r="BF214" s="264"/>
      <c r="BG214" s="264"/>
      <c r="BH214" s="264"/>
      <c r="BI214" s="264"/>
      <c r="BJ214" s="264"/>
      <c r="BK214" s="264"/>
      <c r="BL214" s="264"/>
      <c r="BM214" s="264"/>
      <c r="BN214" s="264"/>
      <c r="BO214" s="264"/>
      <c r="BP214" s="264"/>
      <c r="BQ214" s="264"/>
      <c r="BR214" s="264"/>
      <c r="BS214" s="264"/>
      <c r="BT214" s="264"/>
      <c r="BU214" s="264"/>
      <c r="BV214" s="265"/>
      <c r="BW214" s="259">
        <f>'стр.1'!BW12-'стр.2'!BW5</f>
        <v>-244210.94999999972</v>
      </c>
      <c r="BX214" s="260"/>
      <c r="BY214" s="260"/>
      <c r="BZ214" s="260"/>
      <c r="CA214" s="260"/>
      <c r="CB214" s="260"/>
      <c r="CC214" s="260"/>
      <c r="CD214" s="260"/>
      <c r="CE214" s="260"/>
      <c r="CF214" s="260"/>
      <c r="CG214" s="260"/>
      <c r="CH214" s="260"/>
      <c r="CI214" s="260"/>
      <c r="CJ214" s="260"/>
      <c r="CK214" s="260"/>
      <c r="CL214" s="260"/>
      <c r="CM214" s="260"/>
      <c r="CN214" s="261"/>
      <c r="CO214" s="257">
        <f>AZ214-BW214</f>
        <v>244210.94999999972</v>
      </c>
      <c r="CP214" s="258"/>
      <c r="CQ214" s="258"/>
      <c r="CR214" s="258"/>
      <c r="CS214" s="258"/>
      <c r="CT214" s="258"/>
      <c r="CU214" s="258"/>
      <c r="CV214" s="258"/>
      <c r="CW214" s="258"/>
      <c r="CX214" s="258"/>
      <c r="CY214" s="258"/>
      <c r="CZ214" s="258"/>
      <c r="DA214" s="258"/>
      <c r="DB214" s="258"/>
      <c r="DC214" s="258"/>
      <c r="DD214" s="258"/>
      <c r="DE214" s="258"/>
      <c r="DF214" s="37"/>
    </row>
    <row r="215" spans="1:92" ht="12.75" thickBo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9"/>
      <c r="AC215" s="40"/>
      <c r="AD215" s="41"/>
      <c r="AE215" s="41"/>
      <c r="AF215" s="41"/>
      <c r="AG215" s="41"/>
      <c r="AH215" s="41"/>
      <c r="AI215" s="42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2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2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</row>
  </sheetData>
  <sheetProtection/>
  <mergeCells count="1274">
    <mergeCell ref="BX158:CL158"/>
    <mergeCell ref="BX157:CL157"/>
    <mergeCell ref="CP158:DH158"/>
    <mergeCell ref="CP157:DH157"/>
    <mergeCell ref="AJ158:AY158"/>
    <mergeCell ref="AJ157:AY157"/>
    <mergeCell ref="BA158:BN158"/>
    <mergeCell ref="BA157:BN157"/>
    <mergeCell ref="A157:AA157"/>
    <mergeCell ref="A158:AA158"/>
    <mergeCell ref="AC158:AH158"/>
    <mergeCell ref="AD157:AH157"/>
    <mergeCell ref="CP135:DH135"/>
    <mergeCell ref="AJ136:AY136"/>
    <mergeCell ref="BA136:BN136"/>
    <mergeCell ref="CO136:DH136"/>
    <mergeCell ref="BX136:CL136"/>
    <mergeCell ref="CP121:DH121"/>
    <mergeCell ref="A134:AA134"/>
    <mergeCell ref="A135:AA135"/>
    <mergeCell ref="A136:AA136"/>
    <mergeCell ref="AC134:AH134"/>
    <mergeCell ref="AD135:AH135"/>
    <mergeCell ref="AC136:AH136"/>
    <mergeCell ref="AJ134:AY134"/>
    <mergeCell ref="BA134:BN134"/>
    <mergeCell ref="BX134:CL134"/>
    <mergeCell ref="A119:AA119"/>
    <mergeCell ref="A120:AA120"/>
    <mergeCell ref="A121:AA121"/>
    <mergeCell ref="AD119:AH119"/>
    <mergeCell ref="AC120:AH120"/>
    <mergeCell ref="AD121:AH121"/>
    <mergeCell ref="BA166:BN166"/>
    <mergeCell ref="BX166:CL166"/>
    <mergeCell ref="CP166:DH166"/>
    <mergeCell ref="A174:AA174"/>
    <mergeCell ref="AD174:AH174"/>
    <mergeCell ref="AJ174:AY174"/>
    <mergeCell ref="BA174:BN174"/>
    <mergeCell ref="BX174:CL174"/>
    <mergeCell ref="CP174:DH174"/>
    <mergeCell ref="A171:AA171"/>
    <mergeCell ref="CO100:DH100"/>
    <mergeCell ref="CO99:DH99"/>
    <mergeCell ref="CO98:DH98"/>
    <mergeCell ref="BX104:CL104"/>
    <mergeCell ref="BX103:CL103"/>
    <mergeCell ref="CP103:DH103"/>
    <mergeCell ref="CP102:DH102"/>
    <mergeCell ref="CP104:DH104"/>
    <mergeCell ref="BX105:CL105"/>
    <mergeCell ref="BX106:CL106"/>
    <mergeCell ref="CO101:DH101"/>
    <mergeCell ref="A179:AA179"/>
    <mergeCell ref="AC179:AH179"/>
    <mergeCell ref="AJ179:AY179"/>
    <mergeCell ref="BA179:BN179"/>
    <mergeCell ref="CO171:DH171"/>
    <mergeCell ref="BX179:CL179"/>
    <mergeCell ref="CP179:DH179"/>
    <mergeCell ref="AI154:AY154"/>
    <mergeCell ref="AC164:AH164"/>
    <mergeCell ref="AI164:AY164"/>
    <mergeCell ref="AC187:AH187"/>
    <mergeCell ref="AD171:AH171"/>
    <mergeCell ref="AJ178:AY178"/>
    <mergeCell ref="AJ175:AY175"/>
    <mergeCell ref="AC166:AH166"/>
    <mergeCell ref="AJ166:AY166"/>
    <mergeCell ref="AI177:AY177"/>
    <mergeCell ref="BX175:CL175"/>
    <mergeCell ref="AC178:AH178"/>
    <mergeCell ref="A176:AA176"/>
    <mergeCell ref="A177:AA177"/>
    <mergeCell ref="A178:AA178"/>
    <mergeCell ref="AD177:AH177"/>
    <mergeCell ref="AC176:AH176"/>
    <mergeCell ref="A149:AA149"/>
    <mergeCell ref="AC151:AH151"/>
    <mergeCell ref="AB149:AH149"/>
    <mergeCell ref="A151:AB151"/>
    <mergeCell ref="AC160:AH160"/>
    <mergeCell ref="AD168:AH168"/>
    <mergeCell ref="A167:AA167"/>
    <mergeCell ref="A164:AA164"/>
    <mergeCell ref="A166:AA166"/>
    <mergeCell ref="AZ139:BO139"/>
    <mergeCell ref="AZ138:BV138"/>
    <mergeCell ref="BA140:BN140"/>
    <mergeCell ref="A175:AA175"/>
    <mergeCell ref="AD175:AH175"/>
    <mergeCell ref="BA171:BN171"/>
    <mergeCell ref="A170:AA170"/>
    <mergeCell ref="A155:AB155"/>
    <mergeCell ref="A150:AA150"/>
    <mergeCell ref="AJ139:AY139"/>
    <mergeCell ref="CP175:DH175"/>
    <mergeCell ref="CP150:DH150"/>
    <mergeCell ref="CP146:DH146"/>
    <mergeCell ref="CP149:DH149"/>
    <mergeCell ref="CP148:DH148"/>
    <mergeCell ref="CO156:DH156"/>
    <mergeCell ref="CO155:DH155"/>
    <mergeCell ref="CP170:DH170"/>
    <mergeCell ref="CP168:DH168"/>
    <mergeCell ref="CO161:DH161"/>
    <mergeCell ref="BW150:CL150"/>
    <mergeCell ref="AZ170:BN170"/>
    <mergeCell ref="BA175:BN175"/>
    <mergeCell ref="BA146:BN146"/>
    <mergeCell ref="BA164:BN164"/>
    <mergeCell ref="AZ153:BS153"/>
    <mergeCell ref="AZ156:BS156"/>
    <mergeCell ref="AZ163:BN163"/>
    <mergeCell ref="AZ155:BS155"/>
    <mergeCell ref="BA168:BO168"/>
    <mergeCell ref="BA141:BN141"/>
    <mergeCell ref="BA142:BN142"/>
    <mergeCell ref="AI143:AY143"/>
    <mergeCell ref="AC142:AI142"/>
    <mergeCell ref="AZ143:BV143"/>
    <mergeCell ref="AD141:AH141"/>
    <mergeCell ref="AJ142:AY142"/>
    <mergeCell ref="AC143:AH143"/>
    <mergeCell ref="CO143:DF143"/>
    <mergeCell ref="BX145:CL145"/>
    <mergeCell ref="CP144:DH144"/>
    <mergeCell ref="CP145:DH145"/>
    <mergeCell ref="BX144:CL144"/>
    <mergeCell ref="BX167:CL167"/>
    <mergeCell ref="BW160:CN160"/>
    <mergeCell ref="BA162:BN162"/>
    <mergeCell ref="AZ160:BV160"/>
    <mergeCell ref="AZ161:BS161"/>
    <mergeCell ref="BX164:CL164"/>
    <mergeCell ref="AZ165:BN165"/>
    <mergeCell ref="AZ167:BN167"/>
    <mergeCell ref="BX165:CL165"/>
    <mergeCell ref="BW161:CN161"/>
    <mergeCell ref="AI153:AY153"/>
    <mergeCell ref="AI156:AY156"/>
    <mergeCell ref="CO159:DH159"/>
    <mergeCell ref="BW159:CN159"/>
    <mergeCell ref="CO154:DH154"/>
    <mergeCell ref="AI155:AY155"/>
    <mergeCell ref="AZ159:BV159"/>
    <mergeCell ref="BW154:CN154"/>
    <mergeCell ref="BW155:CN155"/>
    <mergeCell ref="AZ154:BS154"/>
    <mergeCell ref="AD169:AH169"/>
    <mergeCell ref="BA169:BN169"/>
    <mergeCell ref="BX169:CL169"/>
    <mergeCell ref="BX170:CL170"/>
    <mergeCell ref="AJ169:AY169"/>
    <mergeCell ref="BX141:CL141"/>
    <mergeCell ref="CP142:DH142"/>
    <mergeCell ref="CP163:DH163"/>
    <mergeCell ref="BW153:CN153"/>
    <mergeCell ref="BX147:CL147"/>
    <mergeCell ref="BW152:CN152"/>
    <mergeCell ref="BW156:CN156"/>
    <mergeCell ref="CO160:DH160"/>
    <mergeCell ref="CP147:DH147"/>
    <mergeCell ref="BX142:CL142"/>
    <mergeCell ref="AI152:AY152"/>
    <mergeCell ref="BA145:BN145"/>
    <mergeCell ref="BO148:CL148"/>
    <mergeCell ref="BX146:CL146"/>
    <mergeCell ref="BX149:CL149"/>
    <mergeCell ref="AI151:AY151"/>
    <mergeCell ref="AJ150:AY150"/>
    <mergeCell ref="AZ151:BV151"/>
    <mergeCell ref="AZ152:BV152"/>
    <mergeCell ref="AJ149:AY149"/>
    <mergeCell ref="BA144:BN144"/>
    <mergeCell ref="AZ148:BN148"/>
    <mergeCell ref="AD183:AH183"/>
    <mergeCell ref="AC159:AH159"/>
    <mergeCell ref="AD162:AH162"/>
    <mergeCell ref="AJ168:AY168"/>
    <mergeCell ref="AI167:AY167"/>
    <mergeCell ref="AI165:AY165"/>
    <mergeCell ref="AC152:AH152"/>
    <mergeCell ref="AB148:AH148"/>
    <mergeCell ref="AJ144:AY144"/>
    <mergeCell ref="AJ141:AY141"/>
    <mergeCell ref="AJ119:AY119"/>
    <mergeCell ref="AB146:AI146"/>
    <mergeCell ref="AD145:AH145"/>
    <mergeCell ref="AJ145:AY145"/>
    <mergeCell ref="AJ146:AY146"/>
    <mergeCell ref="AJ135:AY135"/>
    <mergeCell ref="AJ140:AY140"/>
    <mergeCell ref="AJ106:AY106"/>
    <mergeCell ref="AD111:AH111"/>
    <mergeCell ref="AC112:AH112"/>
    <mergeCell ref="AD139:AH139"/>
    <mergeCell ref="AI132:AY132"/>
    <mergeCell ref="AI130:AY130"/>
    <mergeCell ref="AI131:AY131"/>
    <mergeCell ref="AI94:AY94"/>
    <mergeCell ref="AJ102:AY102"/>
    <mergeCell ref="AJ103:AY103"/>
    <mergeCell ref="AJ120:AY120"/>
    <mergeCell ref="AJ121:AY121"/>
    <mergeCell ref="AI117:AY117"/>
    <mergeCell ref="AI124:AY124"/>
    <mergeCell ref="AI97:AY97"/>
    <mergeCell ref="AI95:AY95"/>
    <mergeCell ref="AJ96:AY96"/>
    <mergeCell ref="AI90:AY90"/>
    <mergeCell ref="AI93:AY93"/>
    <mergeCell ref="AI91:AY91"/>
    <mergeCell ref="CO64:DH64"/>
    <mergeCell ref="CO65:DH65"/>
    <mergeCell ref="AZ92:BV92"/>
    <mergeCell ref="AI89:AY89"/>
    <mergeCell ref="AI92:AY92"/>
    <mergeCell ref="BW68:CN68"/>
    <mergeCell ref="BW67:CN67"/>
    <mergeCell ref="BW64:CN64"/>
    <mergeCell ref="BW65:CN65"/>
    <mergeCell ref="BW66:CN66"/>
    <mergeCell ref="CP86:DH86"/>
    <mergeCell ref="AZ91:BV91"/>
    <mergeCell ref="BW88:CN88"/>
    <mergeCell ref="BW90:CN90"/>
    <mergeCell ref="AZ90:BV90"/>
    <mergeCell ref="BA86:BN86"/>
    <mergeCell ref="BA87:BN87"/>
    <mergeCell ref="BA59:BN59"/>
    <mergeCell ref="BA60:BN60"/>
    <mergeCell ref="BA62:BN62"/>
    <mergeCell ref="BA56:BN56"/>
    <mergeCell ref="BA57:BN57"/>
    <mergeCell ref="CO53:DF53"/>
    <mergeCell ref="CO54:DH54"/>
    <mergeCell ref="BX63:CL63"/>
    <mergeCell ref="CO58:DH58"/>
    <mergeCell ref="BW59:CL59"/>
    <mergeCell ref="BW54:CN54"/>
    <mergeCell ref="BX55:CL55"/>
    <mergeCell ref="CP55:DH55"/>
    <mergeCell ref="CP63:DH63"/>
    <mergeCell ref="CP62:DH62"/>
    <mergeCell ref="AD124:AH124"/>
    <mergeCell ref="AC122:AH122"/>
    <mergeCell ref="AD117:AH117"/>
    <mergeCell ref="AC118:AH118"/>
    <mergeCell ref="AD107:AH107"/>
    <mergeCell ref="AC116:AH116"/>
    <mergeCell ref="AI108:AY108"/>
    <mergeCell ref="AC123:AH123"/>
    <mergeCell ref="AI123:AY123"/>
    <mergeCell ref="AI114:AY114"/>
    <mergeCell ref="AC113:AH113"/>
    <mergeCell ref="AI109:AY109"/>
    <mergeCell ref="BW137:CN137"/>
    <mergeCell ref="AI133:AY133"/>
    <mergeCell ref="AZ133:BN133"/>
    <mergeCell ref="AZ131:BN131"/>
    <mergeCell ref="AZ132:BN132"/>
    <mergeCell ref="AI137:AY137"/>
    <mergeCell ref="AZ137:BV137"/>
    <mergeCell ref="BA135:BW135"/>
    <mergeCell ref="BX135:CL135"/>
    <mergeCell ref="BO133:CL133"/>
    <mergeCell ref="BO130:CL130"/>
    <mergeCell ref="BO131:CL131"/>
    <mergeCell ref="BO132:CL132"/>
    <mergeCell ref="BX139:CO139"/>
    <mergeCell ref="AD130:AH130"/>
    <mergeCell ref="AD132:AH132"/>
    <mergeCell ref="AC138:AH138"/>
    <mergeCell ref="AD133:AH133"/>
    <mergeCell ref="AC137:AH137"/>
    <mergeCell ref="CO130:DD130"/>
    <mergeCell ref="CO138:DF138"/>
    <mergeCell ref="CO137:DF137"/>
    <mergeCell ref="AZ130:BN130"/>
    <mergeCell ref="BA61:BN61"/>
    <mergeCell ref="BA96:BN96"/>
    <mergeCell ref="AZ93:BV93"/>
    <mergeCell ref="AZ89:BV89"/>
    <mergeCell ref="AZ88:BV88"/>
    <mergeCell ref="AZ95:BV95"/>
    <mergeCell ref="AZ64:BV64"/>
    <mergeCell ref="AZ94:BV94"/>
    <mergeCell ref="BW51:CN51"/>
    <mergeCell ref="BX61:CL61"/>
    <mergeCell ref="AZ71:BV71"/>
    <mergeCell ref="AZ85:BV85"/>
    <mergeCell ref="AZ84:BV84"/>
    <mergeCell ref="AZ66:BV66"/>
    <mergeCell ref="AZ51:BV51"/>
    <mergeCell ref="BW53:CN53"/>
    <mergeCell ref="BA55:BN55"/>
    <mergeCell ref="CO61:DH61"/>
    <mergeCell ref="BX62:CL62"/>
    <mergeCell ref="BX57:CO57"/>
    <mergeCell ref="BX60:CL60"/>
    <mergeCell ref="CP59:DH59"/>
    <mergeCell ref="CP60:DH60"/>
    <mergeCell ref="BX56:CL56"/>
    <mergeCell ref="BW58:CN58"/>
    <mergeCell ref="CP57:DH57"/>
    <mergeCell ref="CP56:DH56"/>
    <mergeCell ref="BW52:CN52"/>
    <mergeCell ref="CO43:DF43"/>
    <mergeCell ref="CO51:DF51"/>
    <mergeCell ref="CO50:DF50"/>
    <mergeCell ref="CO49:DF49"/>
    <mergeCell ref="BW49:CN49"/>
    <mergeCell ref="BW45:CN45"/>
    <mergeCell ref="BW48:CN48"/>
    <mergeCell ref="CO48:DF48"/>
    <mergeCell ref="CO52:DF52"/>
    <mergeCell ref="BW43:CN43"/>
    <mergeCell ref="BW44:CN44"/>
    <mergeCell ref="BW41:CN41"/>
    <mergeCell ref="BW50:CN50"/>
    <mergeCell ref="BX46:CL46"/>
    <mergeCell ref="BX47:CL47"/>
    <mergeCell ref="CO37:DF37"/>
    <mergeCell ref="CO41:DF41"/>
    <mergeCell ref="CO34:DF34"/>
    <mergeCell ref="CO35:DF35"/>
    <mergeCell ref="CO36:DF36"/>
    <mergeCell ref="CO45:DF45"/>
    <mergeCell ref="CO38:DF38"/>
    <mergeCell ref="CO40:DF40"/>
    <mergeCell ref="CO39:DF39"/>
    <mergeCell ref="CO42:DF42"/>
    <mergeCell ref="CO44:DF44"/>
    <mergeCell ref="AZ32:BV32"/>
    <mergeCell ref="AI27:AY27"/>
    <mergeCell ref="BW28:CN28"/>
    <mergeCell ref="AI32:AY32"/>
    <mergeCell ref="AI29:AY29"/>
    <mergeCell ref="CO28:DF28"/>
    <mergeCell ref="AZ28:BV28"/>
    <mergeCell ref="AZ27:BV27"/>
    <mergeCell ref="AI26:AY26"/>
    <mergeCell ref="AZ26:BS26"/>
    <mergeCell ref="AI25:AY25"/>
    <mergeCell ref="CO27:DF27"/>
    <mergeCell ref="CO33:DF33"/>
    <mergeCell ref="BW29:CN29"/>
    <mergeCell ref="BW33:CN33"/>
    <mergeCell ref="BW32:CN32"/>
    <mergeCell ref="BW30:CN30"/>
    <mergeCell ref="CO32:DF32"/>
    <mergeCell ref="AZ35:BV35"/>
    <mergeCell ref="AI35:AY35"/>
    <mergeCell ref="BW34:CN34"/>
    <mergeCell ref="AZ33:BV33"/>
    <mergeCell ref="BW35:CN35"/>
    <mergeCell ref="AZ34:BV34"/>
    <mergeCell ref="A33:AB33"/>
    <mergeCell ref="A32:AB32"/>
    <mergeCell ref="AC32:AH32"/>
    <mergeCell ref="AC33:AH33"/>
    <mergeCell ref="AC37:AH37"/>
    <mergeCell ref="AC42:AH42"/>
    <mergeCell ref="AC48:AH48"/>
    <mergeCell ref="AI30:AY30"/>
    <mergeCell ref="AI33:AY33"/>
    <mergeCell ref="AC34:AH34"/>
    <mergeCell ref="AC36:AH36"/>
    <mergeCell ref="AI36:AY36"/>
    <mergeCell ref="AI37:AY37"/>
    <mergeCell ref="AI39:AY39"/>
    <mergeCell ref="CO22:DF22"/>
    <mergeCell ref="BW22:CN22"/>
    <mergeCell ref="A35:AB35"/>
    <mergeCell ref="AC35:AH35"/>
    <mergeCell ref="A23:AB23"/>
    <mergeCell ref="AC23:AH23"/>
    <mergeCell ref="A30:AB30"/>
    <mergeCell ref="AI34:AY34"/>
    <mergeCell ref="A28:AB28"/>
    <mergeCell ref="A29:AB29"/>
    <mergeCell ref="A66:AB66"/>
    <mergeCell ref="A65:AB65"/>
    <mergeCell ref="AC51:AH51"/>
    <mergeCell ref="AC64:AH64"/>
    <mergeCell ref="AC65:AH65"/>
    <mergeCell ref="AC59:AH59"/>
    <mergeCell ref="A56:AA56"/>
    <mergeCell ref="A54:AB54"/>
    <mergeCell ref="A53:AB53"/>
    <mergeCell ref="A55:AA55"/>
    <mergeCell ref="CO133:DD133"/>
    <mergeCell ref="CO132:DD132"/>
    <mergeCell ref="CO131:DD131"/>
    <mergeCell ref="CP134:DH134"/>
    <mergeCell ref="BW194:CN194"/>
    <mergeCell ref="BW195:CN195"/>
    <mergeCell ref="AZ192:BV192"/>
    <mergeCell ref="CO193:DF193"/>
    <mergeCell ref="BW193:CN193"/>
    <mergeCell ref="AZ193:BV193"/>
    <mergeCell ref="CO192:DF192"/>
    <mergeCell ref="AZ195:BS195"/>
    <mergeCell ref="CO197:DF197"/>
    <mergeCell ref="BW198:CN198"/>
    <mergeCell ref="CO198:DF198"/>
    <mergeCell ref="AZ197:BV197"/>
    <mergeCell ref="BW197:CN197"/>
    <mergeCell ref="BX210:CL210"/>
    <mergeCell ref="AZ208:BV208"/>
    <mergeCell ref="AZ198:BV198"/>
    <mergeCell ref="BA204:BN204"/>
    <mergeCell ref="BW201:CN201"/>
    <mergeCell ref="AZ200:BV200"/>
    <mergeCell ref="BW200:CN200"/>
    <mergeCell ref="AI214:AY214"/>
    <mergeCell ref="AZ213:BS213"/>
    <mergeCell ref="AI208:AY208"/>
    <mergeCell ref="AI213:AY213"/>
    <mergeCell ref="AI212:AY212"/>
    <mergeCell ref="AI209:AY209"/>
    <mergeCell ref="AI211:AY211"/>
    <mergeCell ref="AZ214:BV214"/>
    <mergeCell ref="AZ211:BV211"/>
    <mergeCell ref="CO214:DE214"/>
    <mergeCell ref="BW214:CN214"/>
    <mergeCell ref="CO212:DF212"/>
    <mergeCell ref="AZ212:BV212"/>
    <mergeCell ref="BW212:CN212"/>
    <mergeCell ref="CO211:DF211"/>
    <mergeCell ref="BW211:CN211"/>
    <mergeCell ref="BW213:CN213"/>
    <mergeCell ref="CO213:DF213"/>
    <mergeCell ref="AI68:AY68"/>
    <mergeCell ref="AC56:AH56"/>
    <mergeCell ref="AD57:AH57"/>
    <mergeCell ref="AI66:AY66"/>
    <mergeCell ref="AI65:AY65"/>
    <mergeCell ref="AD62:AH62"/>
    <mergeCell ref="AC68:AH68"/>
    <mergeCell ref="AC66:AH66"/>
    <mergeCell ref="AJ61:AY61"/>
    <mergeCell ref="AI58:AY58"/>
    <mergeCell ref="CO26:DF26"/>
    <mergeCell ref="BW23:CN23"/>
    <mergeCell ref="BW25:CN25"/>
    <mergeCell ref="BW24:CN24"/>
    <mergeCell ref="CO24:DF24"/>
    <mergeCell ref="CO25:DF25"/>
    <mergeCell ref="BW26:CN26"/>
    <mergeCell ref="AZ17:BV17"/>
    <mergeCell ref="BW10:CN10"/>
    <mergeCell ref="BW7:CN7"/>
    <mergeCell ref="CO23:DF23"/>
    <mergeCell ref="BW14:CN14"/>
    <mergeCell ref="BW8:CN8"/>
    <mergeCell ref="BW9:CN9"/>
    <mergeCell ref="AZ13:BV13"/>
    <mergeCell ref="BW13:CN13"/>
    <mergeCell ref="AZ14:BS14"/>
    <mergeCell ref="CO20:DF20"/>
    <mergeCell ref="BW20:CN20"/>
    <mergeCell ref="BW21:CN21"/>
    <mergeCell ref="BW5:CN5"/>
    <mergeCell ref="BW11:CN11"/>
    <mergeCell ref="BW6:CN6"/>
    <mergeCell ref="BW17:CN17"/>
    <mergeCell ref="BW18:CN18"/>
    <mergeCell ref="CO5:DF5"/>
    <mergeCell ref="A3:AB3"/>
    <mergeCell ref="A4:AB4"/>
    <mergeCell ref="AC3:AH3"/>
    <mergeCell ref="AC4:AH4"/>
    <mergeCell ref="CO4:DF4"/>
    <mergeCell ref="AZ3:BV3"/>
    <mergeCell ref="A5:AA5"/>
    <mergeCell ref="AC5:AH5"/>
    <mergeCell ref="BW3:CN3"/>
    <mergeCell ref="AX1:BT1"/>
    <mergeCell ref="AZ4:BV4"/>
    <mergeCell ref="AZ8:BV8"/>
    <mergeCell ref="AI6:AY6"/>
    <mergeCell ref="AZ7:BV7"/>
    <mergeCell ref="AI5:AY5"/>
    <mergeCell ref="AI3:AY3"/>
    <mergeCell ref="AZ6:BV6"/>
    <mergeCell ref="AZ5:BV5"/>
    <mergeCell ref="A2:DF2"/>
    <mergeCell ref="CO3:DF3"/>
    <mergeCell ref="BX81:CL81"/>
    <mergeCell ref="BX82:CL82"/>
    <mergeCell ref="CP81:DH81"/>
    <mergeCell ref="CP82:DH82"/>
    <mergeCell ref="BW69:CN69"/>
    <mergeCell ref="BW71:CN71"/>
    <mergeCell ref="BW70:CN70"/>
    <mergeCell ref="BW16:CN16"/>
    <mergeCell ref="CO30:DF30"/>
    <mergeCell ref="AI4:AY4"/>
    <mergeCell ref="AC17:AH17"/>
    <mergeCell ref="BW4:CN4"/>
    <mergeCell ref="AZ9:BV9"/>
    <mergeCell ref="AI9:AY9"/>
    <mergeCell ref="AC7:AH7"/>
    <mergeCell ref="AI7:AY7"/>
    <mergeCell ref="AI8:AY8"/>
    <mergeCell ref="AZ10:BV10"/>
    <mergeCell ref="AI16:AY16"/>
    <mergeCell ref="AD128:AH128"/>
    <mergeCell ref="AC127:AH127"/>
    <mergeCell ref="AJ129:AY129"/>
    <mergeCell ref="AI161:AY161"/>
    <mergeCell ref="AJ128:AY128"/>
    <mergeCell ref="AJ127:AY127"/>
    <mergeCell ref="AD140:AH140"/>
    <mergeCell ref="AD131:AH131"/>
    <mergeCell ref="AJ148:AY148"/>
    <mergeCell ref="AI138:AY138"/>
    <mergeCell ref="CP210:DH210"/>
    <mergeCell ref="CP172:DH172"/>
    <mergeCell ref="CP173:DH173"/>
    <mergeCell ref="AD129:AH129"/>
    <mergeCell ref="AI207:AY207"/>
    <mergeCell ref="AZ209:BV209"/>
    <mergeCell ref="CO209:DF209"/>
    <mergeCell ref="AZ205:BV205"/>
    <mergeCell ref="BW209:CN209"/>
    <mergeCell ref="AZ206:BV206"/>
    <mergeCell ref="A68:AB68"/>
    <mergeCell ref="A84:AB84"/>
    <mergeCell ref="A106:AA106"/>
    <mergeCell ref="A105:AA105"/>
    <mergeCell ref="A104:AA104"/>
    <mergeCell ref="A70:AB70"/>
    <mergeCell ref="A85:AB85"/>
    <mergeCell ref="A103:AA103"/>
    <mergeCell ref="A102:AA102"/>
    <mergeCell ref="A99:AB99"/>
    <mergeCell ref="A116:AB116"/>
    <mergeCell ref="A112:AB112"/>
    <mergeCell ref="A114:AB114"/>
    <mergeCell ref="A113:AB113"/>
    <mergeCell ref="A111:AB111"/>
    <mergeCell ref="A115:AC115"/>
    <mergeCell ref="AC109:AH109"/>
    <mergeCell ref="AC88:AH88"/>
    <mergeCell ref="AC114:AH114"/>
    <mergeCell ref="A100:AB100"/>
    <mergeCell ref="A108:AB108"/>
    <mergeCell ref="AC108:AH108"/>
    <mergeCell ref="A97:AB97"/>
    <mergeCell ref="AC99:AH99"/>
    <mergeCell ref="A117:AA117"/>
    <mergeCell ref="A130:AB130"/>
    <mergeCell ref="A118:AB118"/>
    <mergeCell ref="A122:AB122"/>
    <mergeCell ref="A126:AB126"/>
    <mergeCell ref="A123:AB123"/>
    <mergeCell ref="A124:AA124"/>
    <mergeCell ref="A129:AA129"/>
    <mergeCell ref="A128:AC128"/>
    <mergeCell ref="A127:AA127"/>
    <mergeCell ref="A131:AB131"/>
    <mergeCell ref="A189:AB189"/>
    <mergeCell ref="A187:AB187"/>
    <mergeCell ref="AB184:AH184"/>
    <mergeCell ref="AC186:AH186"/>
    <mergeCell ref="AD185:AI185"/>
    <mergeCell ref="AI187:AY187"/>
    <mergeCell ref="A185:AA185"/>
    <mergeCell ref="A138:AB138"/>
    <mergeCell ref="AD144:AH144"/>
    <mergeCell ref="A162:AA162"/>
    <mergeCell ref="A160:AB160"/>
    <mergeCell ref="A183:AA183"/>
    <mergeCell ref="A184:AA184"/>
    <mergeCell ref="A172:AA172"/>
    <mergeCell ref="A173:AA173"/>
    <mergeCell ref="AI160:AY160"/>
    <mergeCell ref="AI159:AY159"/>
    <mergeCell ref="A182:AA182"/>
    <mergeCell ref="A153:AB153"/>
    <mergeCell ref="A154:AB154"/>
    <mergeCell ref="AB180:AH180"/>
    <mergeCell ref="AC153:AH153"/>
    <mergeCell ref="A180:AA180"/>
    <mergeCell ref="AC181:AH181"/>
    <mergeCell ref="A159:AB159"/>
    <mergeCell ref="A197:AB197"/>
    <mergeCell ref="A192:AB192"/>
    <mergeCell ref="A191:AA191"/>
    <mergeCell ref="A193:AB193"/>
    <mergeCell ref="A196:AB196"/>
    <mergeCell ref="A194:AB194"/>
    <mergeCell ref="A195:AB195"/>
    <mergeCell ref="A198:AB198"/>
    <mergeCell ref="A204:AA204"/>
    <mergeCell ref="A203:AB203"/>
    <mergeCell ref="A202:AB202"/>
    <mergeCell ref="A200:AB200"/>
    <mergeCell ref="A201:AB201"/>
    <mergeCell ref="A206:AB206"/>
    <mergeCell ref="AC206:AH206"/>
    <mergeCell ref="AC207:AH207"/>
    <mergeCell ref="A199:AB199"/>
    <mergeCell ref="A205:AB205"/>
    <mergeCell ref="AC212:AH212"/>
    <mergeCell ref="A212:AB212"/>
    <mergeCell ref="A211:AB211"/>
    <mergeCell ref="AC211:AH211"/>
    <mergeCell ref="A214:AB214"/>
    <mergeCell ref="A213:AB213"/>
    <mergeCell ref="AC214:AH214"/>
    <mergeCell ref="AC213:AH213"/>
    <mergeCell ref="A147:AA147"/>
    <mergeCell ref="A181:AA181"/>
    <mergeCell ref="AC154:AH154"/>
    <mergeCell ref="A165:AA165"/>
    <mergeCell ref="AB165:AH165"/>
    <mergeCell ref="AC150:AH150"/>
    <mergeCell ref="AD147:AH147"/>
    <mergeCell ref="AD170:AH170"/>
    <mergeCell ref="A163:AA163"/>
    <mergeCell ref="AD163:AH163"/>
    <mergeCell ref="A186:AB186"/>
    <mergeCell ref="A142:AA142"/>
    <mergeCell ref="A141:AA141"/>
    <mergeCell ref="A140:AA140"/>
    <mergeCell ref="A161:AB161"/>
    <mergeCell ref="A169:AA169"/>
    <mergeCell ref="A152:AB152"/>
    <mergeCell ref="A156:AB156"/>
    <mergeCell ref="A168:AA168"/>
    <mergeCell ref="A144:AA144"/>
    <mergeCell ref="A145:AA145"/>
    <mergeCell ref="A146:AA146"/>
    <mergeCell ref="A148:AA148"/>
    <mergeCell ref="AI126:AY126"/>
    <mergeCell ref="A143:AB143"/>
    <mergeCell ref="AD126:AH126"/>
    <mergeCell ref="A139:AA139"/>
    <mergeCell ref="A132:AB132"/>
    <mergeCell ref="A137:AB137"/>
    <mergeCell ref="A133:AB133"/>
    <mergeCell ref="BW122:CN122"/>
    <mergeCell ref="AI116:AY116"/>
    <mergeCell ref="AI118:AY118"/>
    <mergeCell ref="BO117:CL117"/>
    <mergeCell ref="BO118:CL118"/>
    <mergeCell ref="BX121:CL121"/>
    <mergeCell ref="BW123:CN123"/>
    <mergeCell ref="AZ123:BV123"/>
    <mergeCell ref="AI122:AY122"/>
    <mergeCell ref="AJ115:AY115"/>
    <mergeCell ref="BX115:CL115"/>
    <mergeCell ref="BW116:CN116"/>
    <mergeCell ref="BA120:BN120"/>
    <mergeCell ref="BA121:BN121"/>
    <mergeCell ref="BX119:CL119"/>
    <mergeCell ref="BX120:CL120"/>
    <mergeCell ref="CP106:DH106"/>
    <mergeCell ref="CO118:DD118"/>
    <mergeCell ref="BO111:CL111"/>
    <mergeCell ref="CO111:DD111"/>
    <mergeCell ref="CO117:DD117"/>
    <mergeCell ref="CO113:DF113"/>
    <mergeCell ref="AZ114:BV114"/>
    <mergeCell ref="AZ116:BV116"/>
    <mergeCell ref="BA115:BN115"/>
    <mergeCell ref="CO112:DF112"/>
    <mergeCell ref="CP105:DH105"/>
    <mergeCell ref="BW89:CN89"/>
    <mergeCell ref="BW85:CN85"/>
    <mergeCell ref="BX86:CL86"/>
    <mergeCell ref="CO97:DH97"/>
    <mergeCell ref="CO91:DF91"/>
    <mergeCell ref="CP96:DH96"/>
    <mergeCell ref="CO90:DF90"/>
    <mergeCell ref="BW97:CN97"/>
    <mergeCell ref="BX96:CL96"/>
    <mergeCell ref="BW114:CN114"/>
    <mergeCell ref="BO126:CL126"/>
    <mergeCell ref="BW196:CN196"/>
    <mergeCell ref="AZ207:BV207"/>
    <mergeCell ref="BW203:CN203"/>
    <mergeCell ref="BO124:CL124"/>
    <mergeCell ref="AZ124:BN124"/>
    <mergeCell ref="AZ118:BN118"/>
    <mergeCell ref="AZ122:BV122"/>
    <mergeCell ref="BA119:BN119"/>
    <mergeCell ref="BW84:CN84"/>
    <mergeCell ref="BX87:CL87"/>
    <mergeCell ref="BX72:CL72"/>
    <mergeCell ref="BX73:CL73"/>
    <mergeCell ref="BX83:CL83"/>
    <mergeCell ref="BX74:CL74"/>
    <mergeCell ref="BX75:CL75"/>
    <mergeCell ref="BX79:CL79"/>
    <mergeCell ref="CO66:DH66"/>
    <mergeCell ref="CO67:DH67"/>
    <mergeCell ref="CO71:DH71"/>
    <mergeCell ref="CO69:DH69"/>
    <mergeCell ref="CO108:DF108"/>
    <mergeCell ref="AD102:AH102"/>
    <mergeCell ref="AD115:AH115"/>
    <mergeCell ref="BW112:CN112"/>
    <mergeCell ref="CO114:DF114"/>
    <mergeCell ref="AD106:AH106"/>
    <mergeCell ref="AC105:AH105"/>
    <mergeCell ref="AD104:AH104"/>
    <mergeCell ref="AD103:AH103"/>
    <mergeCell ref="CO107:DD107"/>
    <mergeCell ref="BO110:CL110"/>
    <mergeCell ref="BW109:CN109"/>
    <mergeCell ref="AZ109:BV109"/>
    <mergeCell ref="CO123:DF123"/>
    <mergeCell ref="CO109:DF109"/>
    <mergeCell ref="CO110:DD110"/>
    <mergeCell ref="AZ117:BN117"/>
    <mergeCell ref="CO122:DF122"/>
    <mergeCell ref="CP119:DH119"/>
    <mergeCell ref="CP120:DH120"/>
    <mergeCell ref="A110:AB110"/>
    <mergeCell ref="AI98:AY98"/>
    <mergeCell ref="AD110:AH110"/>
    <mergeCell ref="AI110:AY110"/>
    <mergeCell ref="A109:AB109"/>
    <mergeCell ref="A107:AA107"/>
    <mergeCell ref="A101:AB101"/>
    <mergeCell ref="AI100:AY100"/>
    <mergeCell ref="AI99:AY99"/>
    <mergeCell ref="A98:AB98"/>
    <mergeCell ref="BW99:CN99"/>
    <mergeCell ref="AZ98:BV98"/>
    <mergeCell ref="BO100:CL100"/>
    <mergeCell ref="AZ99:BV99"/>
    <mergeCell ref="AC100:AH100"/>
    <mergeCell ref="AC98:AH98"/>
    <mergeCell ref="BA83:BN83"/>
    <mergeCell ref="BA107:BN107"/>
    <mergeCell ref="AI101:AY101"/>
    <mergeCell ref="AD101:AH101"/>
    <mergeCell ref="AJ107:AY107"/>
    <mergeCell ref="BA105:BO105"/>
    <mergeCell ref="AZ102:BO102"/>
    <mergeCell ref="BA103:BN103"/>
    <mergeCell ref="AI69:AY69"/>
    <mergeCell ref="AC97:AH97"/>
    <mergeCell ref="AI87:AY87"/>
    <mergeCell ref="AD96:AH96"/>
    <mergeCell ref="AI71:AY71"/>
    <mergeCell ref="AC84:AH84"/>
    <mergeCell ref="AC71:AH71"/>
    <mergeCell ref="AJ79:AY79"/>
    <mergeCell ref="AD86:AH86"/>
    <mergeCell ref="AI86:AY86"/>
    <mergeCell ref="AD75:AH75"/>
    <mergeCell ref="AJ74:AY74"/>
    <mergeCell ref="AJ75:AY75"/>
    <mergeCell ref="AC92:AH92"/>
    <mergeCell ref="AI88:AY88"/>
    <mergeCell ref="AC85:AH85"/>
    <mergeCell ref="AC90:AH90"/>
    <mergeCell ref="AC89:AH89"/>
    <mergeCell ref="AC74:AH74"/>
    <mergeCell ref="BA82:BN82"/>
    <mergeCell ref="AZ68:BV68"/>
    <mergeCell ref="AZ70:BV70"/>
    <mergeCell ref="BA79:BN79"/>
    <mergeCell ref="AZ69:BV69"/>
    <mergeCell ref="BA74:BO74"/>
    <mergeCell ref="BA75:BN75"/>
    <mergeCell ref="BA80:BN80"/>
    <mergeCell ref="AZ49:BV49"/>
    <mergeCell ref="AZ52:BV52"/>
    <mergeCell ref="AZ65:BV65"/>
    <mergeCell ref="AJ60:AY60"/>
    <mergeCell ref="AZ53:BV53"/>
    <mergeCell ref="AZ54:BV54"/>
    <mergeCell ref="AZ58:BV58"/>
    <mergeCell ref="AJ56:AY56"/>
    <mergeCell ref="AJ57:AY57"/>
    <mergeCell ref="BA63:BN63"/>
    <mergeCell ref="AC45:AH45"/>
    <mergeCell ref="AC58:AH58"/>
    <mergeCell ref="AJ55:AY55"/>
    <mergeCell ref="AC67:AH67"/>
    <mergeCell ref="AI67:AY67"/>
    <mergeCell ref="AI64:AY64"/>
    <mergeCell ref="AJ63:AY63"/>
    <mergeCell ref="AJ62:AY62"/>
    <mergeCell ref="AJ59:AY59"/>
    <mergeCell ref="AD61:AH61"/>
    <mergeCell ref="A57:AA57"/>
    <mergeCell ref="A60:AA60"/>
    <mergeCell ref="A59:AA59"/>
    <mergeCell ref="A58:AB58"/>
    <mergeCell ref="A45:AB45"/>
    <mergeCell ref="A52:AB52"/>
    <mergeCell ref="A48:AB48"/>
    <mergeCell ref="A51:AB51"/>
    <mergeCell ref="A49:AB49"/>
    <mergeCell ref="A47:AA47"/>
    <mergeCell ref="A36:AB36"/>
    <mergeCell ref="A34:AB34"/>
    <mergeCell ref="A37:AB37"/>
    <mergeCell ref="A41:AB41"/>
    <mergeCell ref="A38:AB38"/>
    <mergeCell ref="A39:AB39"/>
    <mergeCell ref="A40:AB40"/>
    <mergeCell ref="A21:AB21"/>
    <mergeCell ref="AC21:AH21"/>
    <mergeCell ref="AI21:AY21"/>
    <mergeCell ref="AC26:AH26"/>
    <mergeCell ref="A26:AB26"/>
    <mergeCell ref="AC22:AH22"/>
    <mergeCell ref="A24:AB24"/>
    <mergeCell ref="A25:AB25"/>
    <mergeCell ref="AI24:AY24"/>
    <mergeCell ref="AI22:AY22"/>
    <mergeCell ref="A27:AB27"/>
    <mergeCell ref="AC24:AH24"/>
    <mergeCell ref="AC27:AH27"/>
    <mergeCell ref="AC30:AH30"/>
    <mergeCell ref="AC28:AH28"/>
    <mergeCell ref="A20:AB20"/>
    <mergeCell ref="A18:AB18"/>
    <mergeCell ref="AI23:AY23"/>
    <mergeCell ref="AC29:AH29"/>
    <mergeCell ref="AI28:AY28"/>
    <mergeCell ref="AI20:AY20"/>
    <mergeCell ref="AI18:AY18"/>
    <mergeCell ref="AC20:AH20"/>
    <mergeCell ref="A22:AB22"/>
    <mergeCell ref="AC25:AH25"/>
    <mergeCell ref="A13:AB13"/>
    <mergeCell ref="A8:AB8"/>
    <mergeCell ref="AC9:AH9"/>
    <mergeCell ref="A14:AB14"/>
    <mergeCell ref="AC14:AH14"/>
    <mergeCell ref="AC13:AH13"/>
    <mergeCell ref="AC12:AH12"/>
    <mergeCell ref="AC11:AH11"/>
    <mergeCell ref="AC10:AH10"/>
    <mergeCell ref="A15:AB15"/>
    <mergeCell ref="AC15:AH15"/>
    <mergeCell ref="A17:AB17"/>
    <mergeCell ref="A16:AB16"/>
    <mergeCell ref="AC16:AH16"/>
    <mergeCell ref="A6:AB6"/>
    <mergeCell ref="A12:AB12"/>
    <mergeCell ref="A9:AB9"/>
    <mergeCell ref="A10:AB10"/>
    <mergeCell ref="A11:AB11"/>
    <mergeCell ref="CO11:DF11"/>
    <mergeCell ref="AZ12:BV12"/>
    <mergeCell ref="AI11:AY11"/>
    <mergeCell ref="A7:AB7"/>
    <mergeCell ref="AI10:AY10"/>
    <mergeCell ref="AI12:AY12"/>
    <mergeCell ref="CO7:DF7"/>
    <mergeCell ref="AZ11:BV11"/>
    <mergeCell ref="CO8:DF8"/>
    <mergeCell ref="CO10:DF10"/>
    <mergeCell ref="CO9:DF9"/>
    <mergeCell ref="CO6:DF6"/>
    <mergeCell ref="AZ22:BV22"/>
    <mergeCell ref="AZ24:BV24"/>
    <mergeCell ref="AZ23:BV23"/>
    <mergeCell ref="AZ18:BV18"/>
    <mergeCell ref="AZ15:BV15"/>
    <mergeCell ref="BW15:CN15"/>
    <mergeCell ref="CO12:DF12"/>
    <mergeCell ref="BW12:CN12"/>
    <mergeCell ref="AC6:AH6"/>
    <mergeCell ref="AC8:AH8"/>
    <mergeCell ref="AI14:AY14"/>
    <mergeCell ref="AC18:AH18"/>
    <mergeCell ref="AI13:AY13"/>
    <mergeCell ref="AI17:AY17"/>
    <mergeCell ref="AI15:AY15"/>
    <mergeCell ref="CO15:DF15"/>
    <mergeCell ref="CO14:DF14"/>
    <mergeCell ref="CO13:DF13"/>
    <mergeCell ref="AZ29:BV29"/>
    <mergeCell ref="CO29:DF29"/>
    <mergeCell ref="CO16:DF16"/>
    <mergeCell ref="CO17:DF17"/>
    <mergeCell ref="AZ16:BV16"/>
    <mergeCell ref="CO21:DF21"/>
    <mergeCell ref="CO18:DF18"/>
    <mergeCell ref="AZ30:BV30"/>
    <mergeCell ref="BW27:CN27"/>
    <mergeCell ref="BA19:BN19"/>
    <mergeCell ref="AZ21:BV21"/>
    <mergeCell ref="AZ20:BV20"/>
    <mergeCell ref="AZ25:BV25"/>
    <mergeCell ref="BW38:CN38"/>
    <mergeCell ref="AZ39:BV39"/>
    <mergeCell ref="AI38:AY38"/>
    <mergeCell ref="AZ42:BV42"/>
    <mergeCell ref="BW42:CN42"/>
    <mergeCell ref="BW39:CN39"/>
    <mergeCell ref="BW40:CN40"/>
    <mergeCell ref="AZ40:BV40"/>
    <mergeCell ref="AZ38:BV38"/>
    <mergeCell ref="AZ41:BV41"/>
    <mergeCell ref="BW37:CN37"/>
    <mergeCell ref="AZ37:BV37"/>
    <mergeCell ref="BW36:CN36"/>
    <mergeCell ref="AZ36:BV36"/>
    <mergeCell ref="AI42:AY42"/>
    <mergeCell ref="AI43:AY43"/>
    <mergeCell ref="AC43:AH43"/>
    <mergeCell ref="AC39:AH39"/>
    <mergeCell ref="AC40:AH40"/>
    <mergeCell ref="AC41:AH41"/>
    <mergeCell ref="A44:AB44"/>
    <mergeCell ref="A42:AB42"/>
    <mergeCell ref="A43:AB43"/>
    <mergeCell ref="AI54:AY54"/>
    <mergeCell ref="AI50:AY50"/>
    <mergeCell ref="AC49:AH49"/>
    <mergeCell ref="AI49:AY49"/>
    <mergeCell ref="AC50:AH50"/>
    <mergeCell ref="A50:AB50"/>
    <mergeCell ref="AC44:AH44"/>
    <mergeCell ref="A95:AB95"/>
    <mergeCell ref="AC93:AH93"/>
    <mergeCell ref="AC94:AH94"/>
    <mergeCell ref="A91:AB91"/>
    <mergeCell ref="A94:AB94"/>
    <mergeCell ref="AC95:AH95"/>
    <mergeCell ref="AC91:AH91"/>
    <mergeCell ref="A93:AB93"/>
    <mergeCell ref="A90:AB90"/>
    <mergeCell ref="A89:AB89"/>
    <mergeCell ref="A88:AB88"/>
    <mergeCell ref="AJ81:AY81"/>
    <mergeCell ref="AJ82:AY82"/>
    <mergeCell ref="A83:AA83"/>
    <mergeCell ref="AC83:AH83"/>
    <mergeCell ref="AJ83:AY83"/>
    <mergeCell ref="AI85:AY85"/>
    <mergeCell ref="AI84:AY84"/>
    <mergeCell ref="A82:AA82"/>
    <mergeCell ref="AD81:AH81"/>
    <mergeCell ref="A69:AB69"/>
    <mergeCell ref="AC69:AH69"/>
    <mergeCell ref="A72:AA72"/>
    <mergeCell ref="AD76:AI76"/>
    <mergeCell ref="AC78:AH78"/>
    <mergeCell ref="AD79:AH79"/>
    <mergeCell ref="AI70:AY70"/>
    <mergeCell ref="AC70:AH70"/>
    <mergeCell ref="A64:AB64"/>
    <mergeCell ref="AZ67:BV67"/>
    <mergeCell ref="BA81:BN81"/>
    <mergeCell ref="A74:AA74"/>
    <mergeCell ref="A71:AB71"/>
    <mergeCell ref="AD73:AI73"/>
    <mergeCell ref="A76:AA76"/>
    <mergeCell ref="A73:AA73"/>
    <mergeCell ref="A75:AA75"/>
    <mergeCell ref="A79:AA79"/>
    <mergeCell ref="A86:AA86"/>
    <mergeCell ref="AB87:AH87"/>
    <mergeCell ref="A46:AA46"/>
    <mergeCell ref="AD46:AH46"/>
    <mergeCell ref="AD47:AH47"/>
    <mergeCell ref="AC52:AH52"/>
    <mergeCell ref="AD55:AH55"/>
    <mergeCell ref="AC53:AH53"/>
    <mergeCell ref="AC54:AH54"/>
    <mergeCell ref="AC72:AH72"/>
    <mergeCell ref="AZ43:BV43"/>
    <mergeCell ref="BA46:BN46"/>
    <mergeCell ref="BA47:BO47"/>
    <mergeCell ref="AI53:AY53"/>
    <mergeCell ref="AI52:AY52"/>
    <mergeCell ref="AZ44:BV44"/>
    <mergeCell ref="AZ50:BV50"/>
    <mergeCell ref="AI51:AY51"/>
    <mergeCell ref="AZ48:BV48"/>
    <mergeCell ref="AZ45:BV45"/>
    <mergeCell ref="A96:AA96"/>
    <mergeCell ref="A92:AB92"/>
    <mergeCell ref="AD60:AH60"/>
    <mergeCell ref="A63:AA63"/>
    <mergeCell ref="AC63:AH63"/>
    <mergeCell ref="A62:AA62"/>
    <mergeCell ref="A67:AB67"/>
    <mergeCell ref="A61:AA61"/>
    <mergeCell ref="A81:AA81"/>
    <mergeCell ref="A87:AA87"/>
    <mergeCell ref="CP162:DH162"/>
    <mergeCell ref="BW162:CO162"/>
    <mergeCell ref="CP165:DH165"/>
    <mergeCell ref="CP164:DH164"/>
    <mergeCell ref="BX163:CL163"/>
    <mergeCell ref="CP169:DH169"/>
    <mergeCell ref="AJ180:AY180"/>
    <mergeCell ref="AJ183:AY183"/>
    <mergeCell ref="BW143:CN143"/>
    <mergeCell ref="BA147:BN147"/>
    <mergeCell ref="BA150:BN150"/>
    <mergeCell ref="BW182:CL182"/>
    <mergeCell ref="BA180:BW180"/>
    <mergeCell ref="BA181:BN181"/>
    <mergeCell ref="AJ147:AY147"/>
    <mergeCell ref="AZ190:BV190"/>
    <mergeCell ref="AZ189:BV189"/>
    <mergeCell ref="BW190:CN190"/>
    <mergeCell ref="BX180:CL180"/>
    <mergeCell ref="BX181:CL181"/>
    <mergeCell ref="BX185:CL185"/>
    <mergeCell ref="BW186:CN186"/>
    <mergeCell ref="BA185:BN185"/>
    <mergeCell ref="BW188:CN188"/>
    <mergeCell ref="AZ188:BS188"/>
    <mergeCell ref="AJ181:AY181"/>
    <mergeCell ref="BX168:CL168"/>
    <mergeCell ref="BX171:CL171"/>
    <mergeCell ref="BX176:CL176"/>
    <mergeCell ref="BX177:CL177"/>
    <mergeCell ref="AJ176:AY176"/>
    <mergeCell ref="BA177:BN177"/>
    <mergeCell ref="AJ170:AY170"/>
    <mergeCell ref="AJ171:AY171"/>
    <mergeCell ref="AJ172:AY172"/>
    <mergeCell ref="AC209:AH209"/>
    <mergeCell ref="A208:AB208"/>
    <mergeCell ref="AJ191:AY191"/>
    <mergeCell ref="BA191:BN191"/>
    <mergeCell ref="AC193:AH193"/>
    <mergeCell ref="AD191:AH191"/>
    <mergeCell ref="AC192:AH192"/>
    <mergeCell ref="AC208:AH208"/>
    <mergeCell ref="A209:AB209"/>
    <mergeCell ref="A207:AB207"/>
    <mergeCell ref="A210:AA210"/>
    <mergeCell ref="AD210:AI210"/>
    <mergeCell ref="AJ210:AY210"/>
    <mergeCell ref="BA210:BN210"/>
    <mergeCell ref="AC197:AH197"/>
    <mergeCell ref="AZ194:BV194"/>
    <mergeCell ref="AZ196:BS196"/>
    <mergeCell ref="AC194:AH194"/>
    <mergeCell ref="AC195:AH195"/>
    <mergeCell ref="AC196:AH196"/>
    <mergeCell ref="AC198:AH198"/>
    <mergeCell ref="AC205:AH205"/>
    <mergeCell ref="AC203:AH203"/>
    <mergeCell ref="AD204:AH204"/>
    <mergeCell ref="AC200:AH200"/>
    <mergeCell ref="AC201:AH201"/>
    <mergeCell ref="AC199:AH199"/>
    <mergeCell ref="AC202:AH202"/>
    <mergeCell ref="AI199:AY199"/>
    <mergeCell ref="AZ202:BV202"/>
    <mergeCell ref="BW202:CN202"/>
    <mergeCell ref="BW199:CN199"/>
    <mergeCell ref="AI202:AY202"/>
    <mergeCell ref="AZ201:BV201"/>
    <mergeCell ref="AI201:AY201"/>
    <mergeCell ref="AZ199:BV199"/>
    <mergeCell ref="AI200:AY200"/>
    <mergeCell ref="CO208:DF208"/>
    <mergeCell ref="BW208:CN208"/>
    <mergeCell ref="CP204:DD204"/>
    <mergeCell ref="CO206:DF206"/>
    <mergeCell ref="CO207:DF207"/>
    <mergeCell ref="BW204:CL204"/>
    <mergeCell ref="BW205:CN205"/>
    <mergeCell ref="BW207:CN207"/>
    <mergeCell ref="BW206:CN206"/>
    <mergeCell ref="CO205:DF205"/>
    <mergeCell ref="BX191:CL191"/>
    <mergeCell ref="BW192:CN192"/>
    <mergeCell ref="CO202:DF202"/>
    <mergeCell ref="CO203:DF203"/>
    <mergeCell ref="CO199:DF199"/>
    <mergeCell ref="CP191:DH191"/>
    <mergeCell ref="CO200:DF200"/>
    <mergeCell ref="CO194:DF194"/>
    <mergeCell ref="CO195:DF195"/>
    <mergeCell ref="CO196:DF196"/>
    <mergeCell ref="CO201:DF201"/>
    <mergeCell ref="AI206:AY206"/>
    <mergeCell ref="AI203:AY203"/>
    <mergeCell ref="AI204:AY204"/>
    <mergeCell ref="AZ203:BS203"/>
    <mergeCell ref="AI205:AY205"/>
    <mergeCell ref="AI193:AY193"/>
    <mergeCell ref="AI198:AY198"/>
    <mergeCell ref="AI197:AY197"/>
    <mergeCell ref="AI194:AY194"/>
    <mergeCell ref="AI196:AY196"/>
    <mergeCell ref="AI195:AY195"/>
    <mergeCell ref="BX183:CL183"/>
    <mergeCell ref="BA184:BN184"/>
    <mergeCell ref="AZ187:BV187"/>
    <mergeCell ref="BA176:BO176"/>
    <mergeCell ref="BA182:BN182"/>
    <mergeCell ref="AZ186:BV186"/>
    <mergeCell ref="CP180:DH180"/>
    <mergeCell ref="BX184:CL184"/>
    <mergeCell ref="BW187:CN187"/>
    <mergeCell ref="AZ149:BN149"/>
    <mergeCell ref="CO186:DH186"/>
    <mergeCell ref="CP185:DH185"/>
    <mergeCell ref="CP182:DH182"/>
    <mergeCell ref="CP176:DH176"/>
    <mergeCell ref="CP177:DH177"/>
    <mergeCell ref="CP178:DH178"/>
    <mergeCell ref="AZ97:BV97"/>
    <mergeCell ref="AZ101:BN101"/>
    <mergeCell ref="BW98:CN98"/>
    <mergeCell ref="AZ108:BV108"/>
    <mergeCell ref="BA106:BW106"/>
    <mergeCell ref="BX102:CL102"/>
    <mergeCell ref="BX107:CL107"/>
    <mergeCell ref="BA104:BN104"/>
    <mergeCell ref="BO101:CL101"/>
    <mergeCell ref="AZ100:BN100"/>
    <mergeCell ref="BW113:CN113"/>
    <mergeCell ref="AZ111:BN111"/>
    <mergeCell ref="AI111:AY111"/>
    <mergeCell ref="AI112:AY112"/>
    <mergeCell ref="AZ112:BV112"/>
    <mergeCell ref="AZ113:BV113"/>
    <mergeCell ref="AI113:AY113"/>
    <mergeCell ref="AZ110:BN110"/>
    <mergeCell ref="BW108:CN108"/>
    <mergeCell ref="AI182:AY182"/>
    <mergeCell ref="AJ184:AY184"/>
    <mergeCell ref="BX172:CL172"/>
    <mergeCell ref="AJ173:AY173"/>
    <mergeCell ref="BA172:BN172"/>
    <mergeCell ref="BA173:BN173"/>
    <mergeCell ref="BA127:BN127"/>
    <mergeCell ref="BX129:CL129"/>
    <mergeCell ref="AJ185:AY185"/>
    <mergeCell ref="AC189:AH189"/>
    <mergeCell ref="AI189:AY189"/>
    <mergeCell ref="AD182:AH182"/>
    <mergeCell ref="AI186:AY186"/>
    <mergeCell ref="A190:AB190"/>
    <mergeCell ref="AI190:AY190"/>
    <mergeCell ref="A188:AB188"/>
    <mergeCell ref="AC188:AH188"/>
    <mergeCell ref="AI188:AY188"/>
    <mergeCell ref="AC190:AH190"/>
    <mergeCell ref="AI192:AY192"/>
    <mergeCell ref="CO70:DH70"/>
    <mergeCell ref="CO84:DH84"/>
    <mergeCell ref="CO85:DH85"/>
    <mergeCell ref="CO92:DF92"/>
    <mergeCell ref="BA183:BN183"/>
    <mergeCell ref="AJ104:AY104"/>
    <mergeCell ref="AJ105:AY105"/>
    <mergeCell ref="AD82:AI82"/>
    <mergeCell ref="BX173:CL173"/>
    <mergeCell ref="BW95:CN95"/>
    <mergeCell ref="BW91:CN91"/>
    <mergeCell ref="BW93:CN93"/>
    <mergeCell ref="BW94:CN94"/>
    <mergeCell ref="BW92:CN92"/>
    <mergeCell ref="CO152:DF152"/>
    <mergeCell ref="CO124:DD124"/>
    <mergeCell ref="BX140:CO140"/>
    <mergeCell ref="CP139:DH139"/>
    <mergeCell ref="CP140:DH140"/>
    <mergeCell ref="CP129:DH129"/>
    <mergeCell ref="BW138:CN138"/>
    <mergeCell ref="CO151:DF151"/>
    <mergeCell ref="BW151:CN151"/>
    <mergeCell ref="CP141:DH141"/>
    <mergeCell ref="CP47:DH47"/>
    <mergeCell ref="CO93:DF93"/>
    <mergeCell ref="CO94:DF94"/>
    <mergeCell ref="CO95:DF95"/>
    <mergeCell ref="CO89:DF89"/>
    <mergeCell ref="CO88:DF88"/>
    <mergeCell ref="CO68:DH68"/>
    <mergeCell ref="CP87:DH87"/>
    <mergeCell ref="CP72:DH72"/>
    <mergeCell ref="CP83:DH83"/>
    <mergeCell ref="CO189:DH189"/>
    <mergeCell ref="CO190:DH190"/>
    <mergeCell ref="BA178:BW178"/>
    <mergeCell ref="BX178:CL178"/>
    <mergeCell ref="CO187:DH187"/>
    <mergeCell ref="CO188:DH188"/>
    <mergeCell ref="BW189:CN189"/>
    <mergeCell ref="CP181:DH181"/>
    <mergeCell ref="CP183:DH183"/>
    <mergeCell ref="CP184:DH184"/>
    <mergeCell ref="AJ19:AY19"/>
    <mergeCell ref="AD19:AH19"/>
    <mergeCell ref="AI48:AY48"/>
    <mergeCell ref="AJ46:AY46"/>
    <mergeCell ref="AJ47:AY47"/>
    <mergeCell ref="AI45:AY45"/>
    <mergeCell ref="AC38:AH38"/>
    <mergeCell ref="AI40:AY40"/>
    <mergeCell ref="AI41:AY41"/>
    <mergeCell ref="AI44:AY44"/>
    <mergeCell ref="CP46:DH46"/>
    <mergeCell ref="BX19:CL19"/>
    <mergeCell ref="CP19:DH19"/>
    <mergeCell ref="A31:AA31"/>
    <mergeCell ref="AD31:AH31"/>
    <mergeCell ref="AJ31:AY31"/>
    <mergeCell ref="BA31:BN31"/>
    <mergeCell ref="BX31:CL31"/>
    <mergeCell ref="CP31:DH31"/>
    <mergeCell ref="A19:AA19"/>
    <mergeCell ref="CP73:DH73"/>
    <mergeCell ref="AJ72:AY72"/>
    <mergeCell ref="AJ73:AY73"/>
    <mergeCell ref="BA72:BW72"/>
    <mergeCell ref="BA73:BN73"/>
    <mergeCell ref="CP74:DH74"/>
    <mergeCell ref="CP75:DH75"/>
    <mergeCell ref="A77:AA77"/>
    <mergeCell ref="A78:AA78"/>
    <mergeCell ref="BX76:CL76"/>
    <mergeCell ref="CO76:DH76"/>
    <mergeCell ref="BX77:CO77"/>
    <mergeCell ref="CP77:DH77"/>
    <mergeCell ref="BA78:BN78"/>
    <mergeCell ref="BX78:CL78"/>
    <mergeCell ref="AJ76:AY76"/>
    <mergeCell ref="BA76:BN76"/>
    <mergeCell ref="AD77:AH77"/>
    <mergeCell ref="AJ77:AY77"/>
    <mergeCell ref="BA77:BN77"/>
    <mergeCell ref="AJ78:AY78"/>
    <mergeCell ref="A80:AA80"/>
    <mergeCell ref="AD80:AH80"/>
    <mergeCell ref="AJ80:AY80"/>
    <mergeCell ref="CP78:DH78"/>
    <mergeCell ref="CP79:DH79"/>
    <mergeCell ref="BX80:CL80"/>
    <mergeCell ref="CP80:DH80"/>
    <mergeCell ref="CP167:DH167"/>
    <mergeCell ref="CO153:DE153"/>
    <mergeCell ref="CO116:DF116"/>
    <mergeCell ref="CP115:DH115"/>
    <mergeCell ref="BX128:CO128"/>
    <mergeCell ref="BW127:CL127"/>
    <mergeCell ref="CP128:DH128"/>
    <mergeCell ref="CP127:DH127"/>
    <mergeCell ref="BX125:CL125"/>
    <mergeCell ref="CP125:DH125"/>
    <mergeCell ref="AC172:AH172"/>
    <mergeCell ref="AD173:AH173"/>
    <mergeCell ref="BA129:BN129"/>
    <mergeCell ref="BA128:BN128"/>
    <mergeCell ref="AJ162:AY162"/>
    <mergeCell ref="AI163:AY163"/>
    <mergeCell ref="AD167:AH167"/>
    <mergeCell ref="AC156:AH156"/>
    <mergeCell ref="AC155:AH155"/>
    <mergeCell ref="AC161:AH161"/>
    <mergeCell ref="AZ126:BN126"/>
    <mergeCell ref="CO126:DD126"/>
    <mergeCell ref="A125:AA125"/>
    <mergeCell ref="AD125:AH125"/>
    <mergeCell ref="AI125:AY125"/>
    <mergeCell ref="BA125:BN12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4">
      <selection activeCell="AZ32" sqref="AZ32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71</v>
      </c>
    </row>
    <row r="2" spans="1:110" s="3" customFormat="1" ht="21" customHeight="1">
      <c r="A2" s="330" t="s">
        <v>72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</row>
    <row r="3" spans="1:110" ht="47.25" customHeight="1">
      <c r="A3" s="327" t="s">
        <v>34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 t="s">
        <v>35</v>
      </c>
      <c r="AD3" s="321"/>
      <c r="AE3" s="321"/>
      <c r="AF3" s="321"/>
      <c r="AG3" s="321"/>
      <c r="AH3" s="321"/>
      <c r="AI3" s="321" t="s">
        <v>122</v>
      </c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 t="s">
        <v>79</v>
      </c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 t="s">
        <v>36</v>
      </c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 t="s">
        <v>37</v>
      </c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2"/>
    </row>
    <row r="4" spans="1:110" s="9" customFormat="1" ht="12" customHeight="1" thickBot="1">
      <c r="A4" s="328">
        <v>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19">
        <v>2</v>
      </c>
      <c r="AD4" s="319"/>
      <c r="AE4" s="319"/>
      <c r="AF4" s="319"/>
      <c r="AG4" s="319"/>
      <c r="AH4" s="319"/>
      <c r="AI4" s="319">
        <v>3</v>
      </c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>
        <v>4</v>
      </c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>
        <v>5</v>
      </c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>
        <v>6</v>
      </c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20"/>
    </row>
    <row r="5" spans="1:110" ht="22.5" customHeight="1">
      <c r="A5" s="323" t="s">
        <v>123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4"/>
      <c r="AC5" s="325" t="s">
        <v>73</v>
      </c>
      <c r="AD5" s="326"/>
      <c r="AE5" s="326"/>
      <c r="AF5" s="326"/>
      <c r="AG5" s="326"/>
      <c r="AH5" s="326"/>
      <c r="AI5" s="326" t="s">
        <v>40</v>
      </c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289">
        <f>AZ29</f>
        <v>1935300</v>
      </c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91" t="s">
        <v>489</v>
      </c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141">
        <f>CO29</f>
        <v>1691089.05</v>
      </c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4"/>
    </row>
    <row r="6" spans="1:110" ht="12" customHeight="1">
      <c r="A6" s="294" t="s">
        <v>38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5"/>
      <c r="AC6" s="298" t="s">
        <v>52</v>
      </c>
      <c r="AD6" s="299"/>
      <c r="AE6" s="299"/>
      <c r="AF6" s="299"/>
      <c r="AG6" s="299"/>
      <c r="AH6" s="300"/>
      <c r="AI6" s="305" t="s">
        <v>40</v>
      </c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300"/>
      <c r="AZ6" s="307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12"/>
      <c r="BW6" s="307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12"/>
      <c r="CO6" s="307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9"/>
    </row>
    <row r="7" spans="1:110" ht="22.5" customHeight="1">
      <c r="A7" s="314" t="s">
        <v>124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5"/>
      <c r="AC7" s="301"/>
      <c r="AD7" s="302"/>
      <c r="AE7" s="302"/>
      <c r="AF7" s="302"/>
      <c r="AG7" s="302"/>
      <c r="AH7" s="303"/>
      <c r="AI7" s="306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3"/>
      <c r="AZ7" s="31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313"/>
      <c r="BW7" s="31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313"/>
      <c r="CO7" s="31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311"/>
    </row>
    <row r="8" spans="1:110" ht="12" customHeight="1">
      <c r="A8" s="316" t="s">
        <v>51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7"/>
      <c r="AC8" s="298"/>
      <c r="AD8" s="299"/>
      <c r="AE8" s="299"/>
      <c r="AF8" s="299"/>
      <c r="AG8" s="299"/>
      <c r="AH8" s="300"/>
      <c r="AI8" s="305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300"/>
      <c r="AZ8" s="30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12"/>
      <c r="BW8" s="307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12"/>
      <c r="CO8" s="307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9"/>
    </row>
    <row r="9" spans="1:110" ht="1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7"/>
      <c r="AC9" s="301"/>
      <c r="AD9" s="302"/>
      <c r="AE9" s="302"/>
      <c r="AF9" s="302"/>
      <c r="AG9" s="302"/>
      <c r="AH9" s="303"/>
      <c r="AI9" s="306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3"/>
      <c r="AZ9" s="31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313"/>
      <c r="BW9" s="31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313"/>
      <c r="CO9" s="31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311"/>
    </row>
    <row r="10" spans="1:110" ht="1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3"/>
      <c r="AC10" s="290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18"/>
    </row>
    <row r="11" spans="1:110" ht="15" customHeight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3"/>
      <c r="AC11" s="290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18"/>
    </row>
    <row r="12" spans="1:110" ht="15" customHeight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3"/>
      <c r="AC12" s="290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18"/>
    </row>
    <row r="13" spans="1:110" ht="15" customHeight="1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3"/>
      <c r="AC13" s="290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18"/>
    </row>
    <row r="14" spans="1:110" ht="1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3"/>
      <c r="AC14" s="290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18"/>
    </row>
    <row r="15" spans="1:110" ht="15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3"/>
      <c r="AC15" s="290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18"/>
    </row>
    <row r="16" spans="1:110" ht="15" customHeight="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3"/>
      <c r="AC16" s="290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18"/>
    </row>
    <row r="17" spans="1:110" ht="15" customHeight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3"/>
      <c r="AC17" s="290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18"/>
    </row>
    <row r="18" spans="1:110" ht="15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3"/>
      <c r="AC18" s="290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18"/>
    </row>
    <row r="19" spans="1:110" ht="15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3"/>
      <c r="AC19" s="290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18"/>
    </row>
    <row r="20" spans="1:110" ht="15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3"/>
      <c r="AC20" s="290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18"/>
    </row>
    <row r="21" spans="1:110" ht="15" customHeight="1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3"/>
      <c r="AC21" s="290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18"/>
    </row>
    <row r="22" spans="1:110" ht="22.5" customHeight="1">
      <c r="A22" s="331" t="s">
        <v>125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2"/>
      <c r="AC22" s="290" t="s">
        <v>53</v>
      </c>
      <c r="AD22" s="291"/>
      <c r="AE22" s="291"/>
      <c r="AF22" s="291"/>
      <c r="AG22" s="291"/>
      <c r="AH22" s="291"/>
      <c r="AI22" s="291" t="s">
        <v>40</v>
      </c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18"/>
    </row>
    <row r="23" spans="1:110" ht="12" customHeight="1">
      <c r="A23" s="294" t="s">
        <v>51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5"/>
      <c r="AC23" s="298"/>
      <c r="AD23" s="299"/>
      <c r="AE23" s="299"/>
      <c r="AF23" s="299"/>
      <c r="AG23" s="299"/>
      <c r="AH23" s="300"/>
      <c r="AI23" s="305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300"/>
      <c r="AZ23" s="307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12"/>
      <c r="BW23" s="307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12"/>
      <c r="CO23" s="307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9"/>
    </row>
    <row r="24" spans="1:110" ht="15" customHeight="1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7"/>
      <c r="AC24" s="301"/>
      <c r="AD24" s="302"/>
      <c r="AE24" s="302"/>
      <c r="AF24" s="302"/>
      <c r="AG24" s="302"/>
      <c r="AH24" s="303"/>
      <c r="AI24" s="306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3"/>
      <c r="AZ24" s="31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313"/>
      <c r="BW24" s="31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313"/>
      <c r="CO24" s="31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311"/>
    </row>
    <row r="25" spans="1:110" ht="15" customHeight="1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3"/>
      <c r="AC25" s="290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18"/>
    </row>
    <row r="26" spans="1:110" ht="15" customHeight="1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3"/>
      <c r="AC26" s="290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18"/>
    </row>
    <row r="27" spans="1:110" ht="15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3"/>
      <c r="AC27" s="290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18"/>
    </row>
    <row r="28" spans="1:110" ht="15" customHeight="1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3"/>
      <c r="AC28" s="290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18"/>
    </row>
    <row r="29" spans="1:110" ht="15" customHeight="1">
      <c r="A29" s="10" t="s">
        <v>54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90" t="s">
        <v>56</v>
      </c>
      <c r="AD29" s="291"/>
      <c r="AE29" s="291"/>
      <c r="AF29" s="291"/>
      <c r="AG29" s="291"/>
      <c r="AH29" s="291"/>
      <c r="AI29" s="291" t="s">
        <v>233</v>
      </c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89">
        <f>AZ31+AZ30</f>
        <v>1935300</v>
      </c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91" t="s">
        <v>489</v>
      </c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141">
        <f>AZ29-BW29</f>
        <v>1691089.05</v>
      </c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4"/>
    </row>
    <row r="30" spans="1:110" ht="15" customHeight="1">
      <c r="A30" s="287" t="s">
        <v>55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8"/>
      <c r="AC30" s="290" t="s">
        <v>57</v>
      </c>
      <c r="AD30" s="291"/>
      <c r="AE30" s="291"/>
      <c r="AF30" s="291"/>
      <c r="AG30" s="291"/>
      <c r="AH30" s="291"/>
      <c r="AI30" s="291" t="s">
        <v>234</v>
      </c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89">
        <v>-12315210</v>
      </c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91" t="s">
        <v>488</v>
      </c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304" t="s">
        <v>242</v>
      </c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18"/>
    </row>
    <row r="31" spans="1:110" ht="15" customHeight="1" thickBot="1">
      <c r="A31" s="10" t="s">
        <v>80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283" t="s">
        <v>58</v>
      </c>
      <c r="AD31" s="284"/>
      <c r="AE31" s="284"/>
      <c r="AF31" s="284"/>
      <c r="AG31" s="284"/>
      <c r="AH31" s="284"/>
      <c r="AI31" s="284" t="s">
        <v>235</v>
      </c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2">
        <v>14250510</v>
      </c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333">
        <v>2229366.8</v>
      </c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5"/>
      <c r="CO31" s="336" t="s">
        <v>40</v>
      </c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7"/>
    </row>
    <row r="32" spans="30:52" ht="32.25" customHeight="1">
      <c r="AD32" s="5"/>
      <c r="AE32" s="5"/>
      <c r="AF32" s="5"/>
      <c r="AG32" s="5"/>
      <c r="AZ32" s="1" t="s">
        <v>493</v>
      </c>
    </row>
    <row r="33" spans="1:97" s="2" customFormat="1" ht="11.25">
      <c r="A33" s="2" t="s">
        <v>59</v>
      </c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BD33" s="280" t="s">
        <v>237</v>
      </c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</row>
    <row r="34" spans="19:97" s="2" customFormat="1" ht="11.25">
      <c r="S34" s="286" t="s">
        <v>60</v>
      </c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6"/>
      <c r="AZ34" s="6"/>
      <c r="BA34" s="6"/>
      <c r="BB34" s="6"/>
      <c r="BC34" s="6"/>
      <c r="BD34" s="286" t="s">
        <v>61</v>
      </c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</row>
    <row r="35" spans="19:97" s="2" customFormat="1" ht="11.2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>
      <c r="A36" s="2" t="s">
        <v>63</v>
      </c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K36" s="280" t="s">
        <v>243</v>
      </c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</row>
    <row r="37" spans="1:104" s="6" customFormat="1" ht="11.25">
      <c r="A37" s="2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286" t="s">
        <v>60</v>
      </c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K37" s="286" t="s">
        <v>61</v>
      </c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1.25">
      <c r="A39" s="2" t="s">
        <v>74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"/>
      <c r="AZ39" s="2"/>
      <c r="BA39" s="2"/>
      <c r="BB39" s="2"/>
      <c r="BC39" s="2"/>
      <c r="BD39" s="280" t="s">
        <v>106</v>
      </c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</row>
    <row r="40" spans="19:97" s="6" customFormat="1" ht="11.25" customHeight="1">
      <c r="S40" s="286" t="s">
        <v>60</v>
      </c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BD40" s="286" t="s">
        <v>61</v>
      </c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</row>
    <row r="41" s="2" customFormat="1" ht="11.25">
      <c r="AU41" s="8"/>
    </row>
    <row r="42" spans="1:39" s="2" customFormat="1" ht="11.25">
      <c r="A42" s="277" t="s">
        <v>62</v>
      </c>
      <c r="B42" s="277"/>
      <c r="C42" s="278" t="s">
        <v>487</v>
      </c>
      <c r="D42" s="278"/>
      <c r="E42" s="278"/>
      <c r="F42" s="278"/>
      <c r="G42" s="279" t="s">
        <v>62</v>
      </c>
      <c r="H42" s="279"/>
      <c r="I42" s="280" t="s">
        <v>469</v>
      </c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79">
        <v>201</v>
      </c>
      <c r="AH42" s="279"/>
      <c r="AI42" s="279"/>
      <c r="AJ42" s="279"/>
      <c r="AK42" s="281">
        <v>5</v>
      </c>
      <c r="AL42" s="281"/>
      <c r="AM42" s="2" t="s">
        <v>48</v>
      </c>
    </row>
    <row r="43" ht="3" customHeight="1"/>
  </sheetData>
  <sheetProtection/>
  <mergeCells count="176">
    <mergeCell ref="BW29:CN29"/>
    <mergeCell ref="AZ27:BV27"/>
    <mergeCell ref="CO26:DF26"/>
    <mergeCell ref="AZ26:BV26"/>
    <mergeCell ref="AZ28:BV28"/>
    <mergeCell ref="BW31:CN31"/>
    <mergeCell ref="CO31:DF31"/>
    <mergeCell ref="BW26:CN26"/>
    <mergeCell ref="BW30:CN30"/>
    <mergeCell ref="CO30:DF30"/>
    <mergeCell ref="CO29:DF29"/>
    <mergeCell ref="CO27:DF27"/>
    <mergeCell ref="BW28:CN28"/>
    <mergeCell ref="BW27:CN27"/>
    <mergeCell ref="CO28:DF28"/>
    <mergeCell ref="A26:AB26"/>
    <mergeCell ref="A22:AB22"/>
    <mergeCell ref="A21:AB21"/>
    <mergeCell ref="AZ25:BV25"/>
    <mergeCell ref="AC22:AH22"/>
    <mergeCell ref="AZ23:BV24"/>
    <mergeCell ref="AI22:AY22"/>
    <mergeCell ref="AZ22:BV22"/>
    <mergeCell ref="AI23:AY24"/>
    <mergeCell ref="AC21:AH21"/>
    <mergeCell ref="CO25:DF25"/>
    <mergeCell ref="A2:DF2"/>
    <mergeCell ref="AI25:AY25"/>
    <mergeCell ref="BW18:CN18"/>
    <mergeCell ref="BW22:CN22"/>
    <mergeCell ref="BW19:CN19"/>
    <mergeCell ref="BW25:CN25"/>
    <mergeCell ref="BW23:CN24"/>
    <mergeCell ref="AI20:AY20"/>
    <mergeCell ref="AI19:AY19"/>
    <mergeCell ref="AZ19:BV19"/>
    <mergeCell ref="BW21:CN21"/>
    <mergeCell ref="AI21:AY21"/>
    <mergeCell ref="AZ21:BV21"/>
    <mergeCell ref="BW20:CN20"/>
    <mergeCell ref="AZ20:BV20"/>
    <mergeCell ref="CO16:DF16"/>
    <mergeCell ref="CO23:DF24"/>
    <mergeCell ref="CO22:DF22"/>
    <mergeCell ref="CO20:DF20"/>
    <mergeCell ref="CO19:DF19"/>
    <mergeCell ref="CO18:DF18"/>
    <mergeCell ref="CO21:DF21"/>
    <mergeCell ref="AC16:AH16"/>
    <mergeCell ref="AI16:AY16"/>
    <mergeCell ref="AZ16:BV16"/>
    <mergeCell ref="AC18:AH18"/>
    <mergeCell ref="AI18:AY18"/>
    <mergeCell ref="AZ18:BV18"/>
    <mergeCell ref="AI17:AY17"/>
    <mergeCell ref="AZ17:BV17"/>
    <mergeCell ref="CO15:DF15"/>
    <mergeCell ref="BW13:CN13"/>
    <mergeCell ref="CO17:DF17"/>
    <mergeCell ref="AZ15:BV15"/>
    <mergeCell ref="CO13:DF13"/>
    <mergeCell ref="BW14:CN14"/>
    <mergeCell ref="CO14:DF14"/>
    <mergeCell ref="BW15:CN15"/>
    <mergeCell ref="BW16:CN16"/>
    <mergeCell ref="BW17:CN17"/>
    <mergeCell ref="AZ12:BV12"/>
    <mergeCell ref="BW11:CN11"/>
    <mergeCell ref="CO11:DF11"/>
    <mergeCell ref="AI11:AY11"/>
    <mergeCell ref="AZ11:BV11"/>
    <mergeCell ref="BW12:CN12"/>
    <mergeCell ref="CO12:DF12"/>
    <mergeCell ref="A5:AB5"/>
    <mergeCell ref="AC5:AH5"/>
    <mergeCell ref="AI5:AY5"/>
    <mergeCell ref="AI3:AY3"/>
    <mergeCell ref="AI4:AY4"/>
    <mergeCell ref="A3:AB3"/>
    <mergeCell ref="A4:AB4"/>
    <mergeCell ref="AC3:AH3"/>
    <mergeCell ref="AC4:AH4"/>
    <mergeCell ref="CO4:DF4"/>
    <mergeCell ref="AZ3:BV3"/>
    <mergeCell ref="BW3:CN3"/>
    <mergeCell ref="CO3:DF3"/>
    <mergeCell ref="AZ4:BV4"/>
    <mergeCell ref="BW4:CN4"/>
    <mergeCell ref="CO10:DF10"/>
    <mergeCell ref="AC8:AH9"/>
    <mergeCell ref="AC10:AH10"/>
    <mergeCell ref="AI10:AY10"/>
    <mergeCell ref="AZ10:BV10"/>
    <mergeCell ref="BW10:CN10"/>
    <mergeCell ref="CO8:DF9"/>
    <mergeCell ref="AI8:AY9"/>
    <mergeCell ref="BW8:CN9"/>
    <mergeCell ref="AZ8:BV9"/>
    <mergeCell ref="A15:AB15"/>
    <mergeCell ref="A16:AB16"/>
    <mergeCell ref="A7:AB7"/>
    <mergeCell ref="A9:AB9"/>
    <mergeCell ref="A10:AB10"/>
    <mergeCell ref="A12:AB12"/>
    <mergeCell ref="A13:AB13"/>
    <mergeCell ref="A14:AB14"/>
    <mergeCell ref="A11:AB11"/>
    <mergeCell ref="A8:AB8"/>
    <mergeCell ref="CO6:DF7"/>
    <mergeCell ref="AZ5:BV5"/>
    <mergeCell ref="BW5:CN5"/>
    <mergeCell ref="CO5:DF5"/>
    <mergeCell ref="AZ6:BV7"/>
    <mergeCell ref="BW6:CN7"/>
    <mergeCell ref="AC6:AH7"/>
    <mergeCell ref="AC11:AH11"/>
    <mergeCell ref="AC12:AH12"/>
    <mergeCell ref="AI12:AY12"/>
    <mergeCell ref="A6:AB6"/>
    <mergeCell ref="AZ14:BV14"/>
    <mergeCell ref="AC15:AH15"/>
    <mergeCell ref="AI15:AY15"/>
    <mergeCell ref="AC13:AH13"/>
    <mergeCell ref="AC14:AH14"/>
    <mergeCell ref="AI14:AY14"/>
    <mergeCell ref="AI13:AY13"/>
    <mergeCell ref="AZ13:BV13"/>
    <mergeCell ref="AI6:AY7"/>
    <mergeCell ref="AI27:AY27"/>
    <mergeCell ref="A17:AB17"/>
    <mergeCell ref="A18:AB18"/>
    <mergeCell ref="A19:AB19"/>
    <mergeCell ref="AC25:AH25"/>
    <mergeCell ref="AC17:AH17"/>
    <mergeCell ref="AC20:AH20"/>
    <mergeCell ref="A20:AB20"/>
    <mergeCell ref="AC19:AH19"/>
    <mergeCell ref="AC23:AH24"/>
    <mergeCell ref="S40:AX40"/>
    <mergeCell ref="BD40:CS40"/>
    <mergeCell ref="BK37:CZ37"/>
    <mergeCell ref="BD39:CS39"/>
    <mergeCell ref="S39:AX39"/>
    <mergeCell ref="Z37:BE37"/>
    <mergeCell ref="AC28:AH28"/>
    <mergeCell ref="AI28:AY28"/>
    <mergeCell ref="A25:AB25"/>
    <mergeCell ref="A23:AB23"/>
    <mergeCell ref="A24:AB24"/>
    <mergeCell ref="A28:AB28"/>
    <mergeCell ref="A27:AB27"/>
    <mergeCell ref="AC26:AH26"/>
    <mergeCell ref="AI26:AY26"/>
    <mergeCell ref="AC27:AH27"/>
    <mergeCell ref="A30:AB30"/>
    <mergeCell ref="S34:AX34"/>
    <mergeCell ref="AZ29:BV29"/>
    <mergeCell ref="AC29:AH29"/>
    <mergeCell ref="AI29:AY29"/>
    <mergeCell ref="AC30:AH30"/>
    <mergeCell ref="AI30:AY30"/>
    <mergeCell ref="AZ30:BV30"/>
    <mergeCell ref="AG42:AJ42"/>
    <mergeCell ref="AK42:AL42"/>
    <mergeCell ref="AZ31:BV31"/>
    <mergeCell ref="AC31:AH31"/>
    <mergeCell ref="S33:AX33"/>
    <mergeCell ref="BD33:CS33"/>
    <mergeCell ref="AI31:AY31"/>
    <mergeCell ref="Z36:BE36"/>
    <mergeCell ref="BK36:CZ36"/>
    <mergeCell ref="BD34:CS34"/>
    <mergeCell ref="A42:B42"/>
    <mergeCell ref="C42:F42"/>
    <mergeCell ref="G42:H42"/>
    <mergeCell ref="I42:AF4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2015-03-31T04:43:49Z</cp:lastPrinted>
  <dcterms:created xsi:type="dcterms:W3CDTF">2007-09-21T13:36:41Z</dcterms:created>
  <dcterms:modified xsi:type="dcterms:W3CDTF">2015-04-01T07:04:38Z</dcterms:modified>
  <cp:category/>
  <cp:version/>
  <cp:contentType/>
  <cp:contentStatus/>
</cp:coreProperties>
</file>